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S:\IMS - Integrated Management System ISO 9001; ISO 14001; ISO 45001\Conflict Minerals\"/>
    </mc:Choice>
  </mc:AlternateContent>
  <xr:revisionPtr revIDLastSave="0" documentId="8_{62B73521-5B37-41E2-880A-AD0D0766E5E2}"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8" yWindow="-108" windowWidth="23256" windowHeight="12576" tabRatio="789"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X6" i="5" s="1"/>
  <c r="V7" i="5"/>
  <c r="E7" i="5"/>
  <c r="X7" i="5" s="1"/>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G15" i="6" s="1"/>
  <c r="H15" i="6" s="1"/>
  <c r="B20" i="6"/>
  <c r="F23" i="6"/>
  <c r="F38" i="6" s="1"/>
  <c r="H38" i="6" s="1"/>
  <c r="G20" i="6"/>
  <c r="B23" i="6"/>
  <c r="G23" i="6"/>
  <c r="G16" i="6"/>
  <c r="H16" i="6"/>
  <c r="F21" i="6"/>
  <c r="H21" i="6" s="1"/>
  <c r="D21" i="6" s="1"/>
  <c r="G21" i="6"/>
  <c r="B8" i="6"/>
  <c r="G8" i="6"/>
  <c r="H8" i="6" s="1"/>
  <c r="B11" i="6"/>
  <c r="G11" i="6" s="1"/>
  <c r="H11" i="6" s="1"/>
  <c r="G26" i="6"/>
  <c r="H26" i="6"/>
  <c r="F31" i="6"/>
  <c r="H31" i="6"/>
  <c r="F36" i="6"/>
  <c r="H36" i="6"/>
  <c r="F41" i="6"/>
  <c r="H41" i="6"/>
  <c r="F46" i="6"/>
  <c r="H46" i="6"/>
  <c r="I4" i="6"/>
  <c r="C4" i="6" s="1"/>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J25" i="6"/>
  <c r="I26" i="6"/>
  <c r="J26" i="6"/>
  <c r="I28" i="6"/>
  <c r="J28" i="6"/>
  <c r="I29" i="6"/>
  <c r="C29" i="6" s="1"/>
  <c r="J29" i="6"/>
  <c r="I30" i="6"/>
  <c r="C30" i="6" s="1"/>
  <c r="J30" i="6"/>
  <c r="I31" i="6"/>
  <c r="J31" i="6"/>
  <c r="I33" i="6"/>
  <c r="J33" i="6"/>
  <c r="I34" i="6"/>
  <c r="J34" i="6"/>
  <c r="I35" i="6"/>
  <c r="J35" i="6"/>
  <c r="I36" i="6"/>
  <c r="C36" i="6" s="1"/>
  <c r="J36" i="6"/>
  <c r="I38" i="6"/>
  <c r="J38" i="6"/>
  <c r="I39" i="6"/>
  <c r="J39" i="6"/>
  <c r="I40" i="6"/>
  <c r="C40" i="6" s="1"/>
  <c r="J40" i="6"/>
  <c r="I41" i="6"/>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85" i="5"/>
  <c r="X123" i="5"/>
  <c r="X229" i="5"/>
  <c r="X269" i="5"/>
  <c r="X331" i="5"/>
  <c r="X635"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s="1"/>
  <c r="B54" i="6"/>
  <c r="G54" i="6" s="1"/>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B12" i="6"/>
  <c r="G12" i="6" s="1"/>
  <c r="H12" i="6" s="1"/>
  <c r="B10" i="6"/>
  <c r="G10" i="6" s="1"/>
  <c r="H10" i="6" s="1"/>
  <c r="B9" i="6"/>
  <c r="G9" i="6" s="1"/>
  <c r="H9" i="6" s="1"/>
  <c r="B7" i="6"/>
  <c r="G7" i="6" s="1"/>
  <c r="H7" i="6" s="1"/>
  <c r="B4" i="6"/>
  <c r="G4" i="6"/>
  <c r="H4" i="6"/>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C2" i="6"/>
  <c r="H59"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56" i="4" s="1"/>
  <c r="A38" i="6" s="1"/>
  <c r="B3" i="6"/>
  <c r="A4" i="8"/>
  <c r="B22" i="3"/>
  <c r="B4" i="8"/>
  <c r="B34" i="4"/>
  <c r="B40" i="4"/>
  <c r="B58" i="4" s="1"/>
  <c r="A40"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C35" i="6"/>
  <c r="B5" i="7"/>
  <c r="C26" i="6"/>
  <c r="C41" i="6"/>
  <c r="C45" i="6"/>
  <c r="A64" i="2"/>
  <c r="A47" i="2"/>
  <c r="H4" i="8"/>
  <c r="F4" i="8"/>
  <c r="B3" i="5"/>
  <c r="G4" i="8"/>
  <c r="I4" i="5"/>
  <c r="L4" i="5"/>
  <c r="B68" i="4"/>
  <c r="A47" i="6" s="1"/>
  <c r="A4" i="5"/>
  <c r="G25" i="4"/>
  <c r="G43"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I2363" i="5"/>
  <c r="H2363" i="5"/>
  <c r="J2363" i="5"/>
  <c r="C25" i="6"/>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59" i="6" l="1"/>
  <c r="C5" i="6"/>
  <c r="C16" i="6"/>
  <c r="F44" i="6"/>
  <c r="H44" i="6" s="1"/>
  <c r="H24" i="6"/>
  <c r="F61" i="6"/>
  <c r="H61" i="6" s="1"/>
  <c r="D61" i="6" s="1"/>
  <c r="F34" i="6"/>
  <c r="H34" i="6" s="1"/>
  <c r="F39" i="6"/>
  <c r="H39" i="6" s="1"/>
  <c r="C21" i="6"/>
  <c r="K61" i="6"/>
  <c r="B37" i="4"/>
  <c r="A22" i="6" s="1"/>
  <c r="B55" i="4"/>
  <c r="A37" i="6" s="1"/>
  <c r="B49" i="4"/>
  <c r="A32" i="6" s="1"/>
  <c r="B43" i="4"/>
  <c r="A27" i="6" s="1"/>
  <c r="B61" i="4"/>
  <c r="A42" i="6" s="1"/>
  <c r="C38" i="6"/>
  <c r="D38" i="6"/>
  <c r="C15" i="6"/>
  <c r="K60" i="6"/>
  <c r="D15" i="6"/>
  <c r="F33" i="6"/>
  <c r="H33" i="6" s="1"/>
  <c r="F20" i="6"/>
  <c r="H20" i="6" s="1"/>
  <c r="F48" i="6"/>
  <c r="F28" i="6"/>
  <c r="H28" i="6" s="1"/>
  <c r="H23" i="6"/>
  <c r="F52" i="6"/>
  <c r="H52" i="6" s="1"/>
  <c r="D52" i="6" s="1"/>
  <c r="F43" i="6"/>
  <c r="H43" i="6" s="1"/>
  <c r="F60" i="6"/>
  <c r="D13" i="6"/>
  <c r="C13" i="6"/>
  <c r="C6" i="6"/>
  <c r="G31" i="4"/>
  <c r="G49" i="4"/>
  <c r="G37" i="4"/>
  <c r="B75" i="4"/>
  <c r="A53" i="6" s="1"/>
  <c r="A26" i="6"/>
  <c r="C11" i="6"/>
  <c r="D11" i="6"/>
  <c r="C7" i="6"/>
  <c r="D7" i="6"/>
  <c r="D8" i="6"/>
  <c r="C8" i="6"/>
  <c r="C9" i="6"/>
  <c r="D9" i="6"/>
  <c r="D10" i="6"/>
  <c r="C10" i="6"/>
  <c r="C12" i="6"/>
  <c r="D12" i="6"/>
  <c r="B63" i="4"/>
  <c r="A44" i="6" s="1"/>
  <c r="B59" i="4"/>
  <c r="A41" i="6" s="1"/>
  <c r="B57" i="4"/>
  <c r="A39" i="6" s="1"/>
  <c r="G61" i="4"/>
  <c r="A25" i="6"/>
  <c r="G55" i="4"/>
  <c r="G68" i="4"/>
  <c r="B46" i="4"/>
  <c r="A30" i="6" s="1"/>
  <c r="B47" i="4"/>
  <c r="A31" i="6" s="1"/>
  <c r="A24" i="6"/>
  <c r="B52" i="4"/>
  <c r="A35" i="6" s="1"/>
  <c r="B53" i="4"/>
  <c r="A36" i="6" s="1"/>
  <c r="B64" i="4"/>
  <c r="A45" i="6" s="1"/>
  <c r="D49" i="4"/>
  <c r="D31" i="4"/>
  <c r="B44" i="4"/>
  <c r="A28" i="6" s="1"/>
  <c r="D61" i="4"/>
  <c r="D68" i="4"/>
  <c r="A23" i="6"/>
  <c r="B50" i="4"/>
  <c r="A33" i="6" s="1"/>
  <c r="D55" i="4"/>
  <c r="B62" i="4"/>
  <c r="A43" i="6" s="1"/>
  <c r="B74" i="4"/>
  <c r="A52" i="6" s="1"/>
  <c r="D43" i="4"/>
  <c r="G64" i="6" a="1"/>
  <c r="G64" i="6" s="1"/>
  <c r="H64" i="6" s="1"/>
  <c r="C61" i="6" l="1"/>
  <c r="D34" i="6"/>
  <c r="C34" i="6"/>
  <c r="C52" i="6"/>
  <c r="D39" i="6"/>
  <c r="C39" i="6"/>
  <c r="D24" i="6"/>
  <c r="C24" i="6"/>
  <c r="C44" i="6"/>
  <c r="D44" i="6"/>
  <c r="D23" i="6"/>
  <c r="C23" i="6"/>
  <c r="F55" i="6"/>
  <c r="H55" i="6" s="1"/>
  <c r="F57" i="6"/>
  <c r="H57" i="6" s="1"/>
  <c r="F53" i="6"/>
  <c r="H53" i="6" s="1"/>
  <c r="F58" i="6"/>
  <c r="H58" i="6" s="1"/>
  <c r="H48" i="6"/>
  <c r="F49" i="6"/>
  <c r="F54" i="6"/>
  <c r="H54" i="6" s="1"/>
  <c r="H60" i="6"/>
  <c r="B2" i="6"/>
  <c r="D20" i="6"/>
  <c r="C20" i="6"/>
  <c r="D43" i="6"/>
  <c r="C43" i="6"/>
  <c r="C33" i="6"/>
  <c r="D33" i="6"/>
  <c r="D28" i="6"/>
  <c r="C28" i="6"/>
  <c r="D48" i="6" l="1"/>
  <c r="C48" i="6"/>
  <c r="C58" i="6"/>
  <c r="D58" i="6"/>
  <c r="D53" i="6"/>
  <c r="C53" i="6"/>
  <c r="D57" i="6"/>
  <c r="C57" i="6"/>
  <c r="C55" i="6"/>
  <c r="D55" i="6"/>
  <c r="C60" i="6"/>
  <c r="D60" i="6"/>
  <c r="D54" i="6"/>
  <c r="C54" i="6"/>
  <c r="H49" i="6"/>
  <c r="F50" i="6"/>
  <c r="H50" i="6" s="1"/>
  <c r="C50" i="6" l="1"/>
  <c r="D50" i="6"/>
  <c r="C49" i="6"/>
  <c r="D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<sst xmlns="http://schemas.openxmlformats.org/spreadsheetml/2006/main" count="23020" uniqueCount="19212">
  <si>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</si>
  <si>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</si>
  <si>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</si>
  <si>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</si>
  <si>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</si>
  <si>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</si>
  <si>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</si>
  <si>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</si>
  <si>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</si>
  <si>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</si>
  <si>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</si>
  <si>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</si>
  <si>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</si>
  <si>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</si>
  <si>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</si>
  <si>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</si>
  <si>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</si>
  <si>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</si>
  <si>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</si>
  <si>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</si>
  <si>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</si>
  <si>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</si>
  <si>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</si>
  <si>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</si>
  <si>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</si>
  <si>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</si>
  <si>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</si>
  <si>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</si>
  <si>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</si>
  <si>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</si>
  <si>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</si>
  <si>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</si>
  <si>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</si>
  <si>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</si>
  <si>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</si>
  <si>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</si>
  <si>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</si>
  <si>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</si>
  <si>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</si>
  <si>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</si>
  <si>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</si>
  <si>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</si>
  <si>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</si>
  <si>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</si>
  <si>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</si>
  <si>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</si>
  <si>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</si>
  <si>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</si>
  <si>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</si>
  <si>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</si>
  <si>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</si>
  <si>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</si>
  <si>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</si>
  <si>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</si>
  <si>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</si>
  <si>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</si>
  <si>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</si>
  <si>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</si>
  <si>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</si>
  <si>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</si>
  <si>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</si>
  <si>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</si>
  <si>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</si>
  <si>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</si>
  <si>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</si>
  <si>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</si>
  <si>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</si>
  <si>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</si>
  <si>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</si>
  <si>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</si>
  <si>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</si>
  <si>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</si>
  <si>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</si>
  <si>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</si>
  <si>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</si>
  <si>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</si>
  <si>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</si>
  <si>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</si>
  <si>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</si>
  <si>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</si>
  <si>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</si>
  <si>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</si>
  <si>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</si>
  <si>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</si>
  <si>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</si>
  <si>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</si>
  <si>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</si>
  <si>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</si>
  <si>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</si>
  <si>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</si>
  <si>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</si>
  <si>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</si>
  <si>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</si>
  <si>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</si>
  <si>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</si>
  <si>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</si>
  <si>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</si>
  <si>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</si>
  <si>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</si>
  <si>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</si>
  <si>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</si>
  <si>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</si>
  <si>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</si>
  <si>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</si>
  <si>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</si>
  <si>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</si>
  <si>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</si>
  <si>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</si>
  <si>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</si>
  <si>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</si>
  <si>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</si>
  <si>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</si>
  <si>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</si>
  <si>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</si>
  <si>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</si>
  <si>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</si>
  <si>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</si>
  <si>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</si>
  <si>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</si>
  <si>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</si>
  <si>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</si>
  <si>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</si>
  <si>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</si>
  <si>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</si>
  <si>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</si>
  <si>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</si>
  <si>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</si>
  <si>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</si>
  <si>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</si>
  <si>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</si>
  <si>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</si>
  <si>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</si>
  <si>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</si>
  <si>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</si>
  <si>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</si>
  <si>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</si>
  <si>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</si>
  <si>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</si>
  <si>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</si>
  <si>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</si>
  <si>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</si>
  <si>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</si>
  <si>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</si>
  <si>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</si>
  <si>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</si>
  <si>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</si>
  <si>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</si>
  <si>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</si>
  <si>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</si>
  <si>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</si>
  <si>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</si>
  <si>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</si>
  <si>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</si>
  <si>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</si>
  <si>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</si>
  <si>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</si>
  <si>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</si>
  <si>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</si>
  <si>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</si>
  <si>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</si>
  <si>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</si>
  <si>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</si>
  <si>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</si>
  <si>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</si>
  <si>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</si>
  <si>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</si>
  <si>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</si>
  <si>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</si>
  <si>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</si>
  <si>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</si>
  <si>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</si>
  <si>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</si>
  <si>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</si>
  <si>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</si>
  <si>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</si>
  <si>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</si>
  <si>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</si>
  <si>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</si>
  <si>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</si>
  <si>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</si>
  <si>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</si>
  <si>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</si>
  <si>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</si>
  <si>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</si>
  <si>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</si>
  <si>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</si>
  <si>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</si>
  <si>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</si>
  <si>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</si>
  <si>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</si>
  <si>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</si>
  <si>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</si>
  <si>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</si>
  <si>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</si>
  <si>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</si>
  <si>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</si>
  <si>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</si>
  <si>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</si>
  <si>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</si>
  <si>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</si>
  <si>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</si>
  <si>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</si>
  <si>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</si>
  <si>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</si>
  <si>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</si>
  <si>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</si>
  <si>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</si>
  <si>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</si>
  <si>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</si>
  <si>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</si>
  <si>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</si>
  <si>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</si>
  <si>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</si>
  <si>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</si>
  <si>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</si>
  <si>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</si>
  <si>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</si>
  <si>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</si>
  <si>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</si>
  <si>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</si>
  <si>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</si>
  <si>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</si>
  <si>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</si>
  <si>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</si>
  <si>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</si>
  <si>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</si>
  <si>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</si>
  <si>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</si>
  <si>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</si>
  <si>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</si>
  <si>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</si>
  <si>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</si>
  <si>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</si>
  <si>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</si>
  <si>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</si>
  <si>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</si>
  <si>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</si>
  <si>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</si>
  <si>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</si>
  <si>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</si>
  <si>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</si>
  <si>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</si>
  <si>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</si>
  <si>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</si>
  <si>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</si>
  <si>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</si>
  <si>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</si>
  <si>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</si>
  <si>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</si>
  <si>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</si>
  <si>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</si>
  <si>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</si>
  <si>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</si>
  <si>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</si>
  <si>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</si>
  <si>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</si>
  <si>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</si>
  <si>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</si>
  <si>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</si>
  <si>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</si>
  <si>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</si>
  <si>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</si>
  <si>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</si>
  <si>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</si>
  <si>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</si>
  <si>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</si>
  <si>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</si>
  <si>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</si>
  <si>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</si>
  <si>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</si>
  <si>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</si>
  <si>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</si>
  <si>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</si>
  <si>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</si>
  <si>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</si>
  <si>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</si>
  <si>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</si>
  <si>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</si>
  <si>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</si>
  <si>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</si>
  <si>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</si>
  <si>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</si>
  <si>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</si>
  <si>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</si>
  <si>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</si>
  <si>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</si>
  <si>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</si>
  <si>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</si>
  <si>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</si>
  <si>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</si>
  <si>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</si>
  <si>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</si>
  <si>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</si>
  <si>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</si>
  <si>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</si>
  <si>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</si>
  <si>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</si>
  <si>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</si>
  <si>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</si>
  <si>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</si>
  <si>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</si>
  <si>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</si>
  <si>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</si>
  <si>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</si>
  <si>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</si>
  <si>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</si>
  <si>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</si>
  <si>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</si>
  <si>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</si>
  <si>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</si>
  <si>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</si>
  <si>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</si>
  <si>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</si>
  <si>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</si>
  <si>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</si>
  <si>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</si>
  <si>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</si>
  <si>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</si>
  <si>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</si>
  <si>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</si>
  <si>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</si>
  <si>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</si>
  <si>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</si>
  <si>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</si>
  <si>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</si>
  <si>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</si>
  <si>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</si>
  <si>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</si>
  <si>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</si>
  <si>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</si>
  <si>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</si>
  <si>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</si>
  <si>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</si>
  <si>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</si>
  <si>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</si>
  <si>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</si>
  <si>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</si>
  <si>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</si>
  <si>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</si>
  <si>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</si>
  <si>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</si>
  <si>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</si>
  <si>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</si>
  <si>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</si>
  <si>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</si>
  <si>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</si>
  <si>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</si>
  <si>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</si>
  <si>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</si>
  <si>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</si>
  <si>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</si>
  <si>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</si>
  <si>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</si>
  <si>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</si>
  <si>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</si>
  <si>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</si>
  <si>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</si>
  <si>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</si>
  <si>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</si>
  <si>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</si>
  <si>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</si>
  <si>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</si>
  <si>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</si>
  <si>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</si>
  <si>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</si>
  <si>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</si>
  <si>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</si>
  <si>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</si>
  <si>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</si>
  <si>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</si>
  <si>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</si>
  <si>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</si>
  <si>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</si>
  <si>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</si>
  <si>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</si>
  <si>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</si>
  <si>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</si>
  <si>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</si>
  <si>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</si>
  <si>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</si>
  <si>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</si>
  <si>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</si>
  <si>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</si>
  <si>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</si>
  <si>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</si>
  <si>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</si>
  <si>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</si>
  <si>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</si>
  <si>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</si>
  <si>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</si>
  <si>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</si>
  <si>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</si>
  <si>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</si>
  <si>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</si>
  <si>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</si>
  <si>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</si>
  <si>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</si>
  <si>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</si>
  <si>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</si>
  <si>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</si>
  <si>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</si>
  <si>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</si>
  <si>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</si>
  <si>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</si>
  <si>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</si>
  <si>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</si>
  <si>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</si>
  <si>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</si>
  <si>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</si>
  <si>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</si>
  <si>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</si>
  <si>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</si>
  <si>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</si>
  <si>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</si>
  <si>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</si>
  <si>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</si>
  <si>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</si>
  <si>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</si>
  <si>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</si>
  <si>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</si>
  <si>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</si>
  <si>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</si>
  <si>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</si>
  <si>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</si>
  <si>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</si>
  <si>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</si>
  <si>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</si>
  <si>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</si>
  <si>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</si>
  <si>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</si>
  <si>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</si>
  <si>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</si>
  <si>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</si>
  <si>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</si>
  <si>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</si>
  <si>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</si>
  <si>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</si>
  <si>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</si>
  <si>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</si>
  <si>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</si>
  <si>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</si>
  <si>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</si>
  <si>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</si>
  <si>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</si>
  <si>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</si>
  <si>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</si>
  <si>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</si>
  <si>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</si>
  <si>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</si>
  <si>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</si>
  <si>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</si>
  <si>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</si>
  <si>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</si>
  <si>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</si>
  <si>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</si>
  <si>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</si>
  <si>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</si>
  <si>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</si>
  <si>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</si>
  <si>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</si>
  <si>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</si>
  <si>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</si>
  <si>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</si>
  <si>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</si>
  <si>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</si>
  <si>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</si>
  <si>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</si>
  <si>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</si>
  <si>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</si>
  <si>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</si>
  <si>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</si>
  <si>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</si>
  <si>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</si>
  <si>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</si>
  <si>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</si>
  <si>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</si>
  <si>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</si>
  <si>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</si>
  <si>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</si>
  <si>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</si>
  <si>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</si>
  <si>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</si>
  <si>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</si>
  <si>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</si>
  <si>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</si>
  <si>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</si>
  <si>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</si>
  <si>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</si>
  <si>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</si>
  <si>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</si>
  <si>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</si>
  <si>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</si>
  <si>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</si>
  <si>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</si>
  <si>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</si>
  <si>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</si>
  <si>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</si>
  <si>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</si>
  <si>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</si>
  <si>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</si>
  <si>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</si>
  <si>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</si>
  <si>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</si>
  <si>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</si>
  <si>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</si>
  <si>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</si>
  <si>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</si>
  <si>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</si>
  <si>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</si>
  <si>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</si>
  <si>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</si>
  <si>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</si>
  <si>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</si>
  <si>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</si>
  <si>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</si>
  <si>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</si>
  <si>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</si>
  <si>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</si>
  <si>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</si>
  <si>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</si>
  <si>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</si>
  <si>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</si>
  <si>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</si>
  <si>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</si>
  <si>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</si>
  <si>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</si>
  <si>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</si>
  <si>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</si>
  <si>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</si>
  <si>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</si>
  <si>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</si>
  <si>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</si>
  <si>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</si>
  <si>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</si>
  <si>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</si>
  <si>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</si>
  <si>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</si>
  <si>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</si>
  <si>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</si>
  <si>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</si>
  <si>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</si>
  <si>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</si>
  <si>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</si>
  <si>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</si>
  <si>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</si>
  <si>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</si>
  <si>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</si>
  <si>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</si>
  <si>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</si>
  <si>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</si>
  <si>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</si>
  <si>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</si>
  <si>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</si>
  <si>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</si>
  <si>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</si>
  <si>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</si>
  <si>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</si>
  <si>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</si>
  <si>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</si>
  <si>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</si>
  <si>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</si>
  <si>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</si>
  <si>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</si>
  <si>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</si>
  <si>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</si>
  <si>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</si>
  <si>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</si>
  <si>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</si>
  <si>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</si>
  <si>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</si>
  <si>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</si>
  <si>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</si>
  <si>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</si>
  <si>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</si>
  <si>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</si>
  <si>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</si>
  <si>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</si>
  <si>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</si>
  <si>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</si>
  <si>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</si>
  <si>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</si>
  <si>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</si>
  <si>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</si>
  <si>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</si>
  <si>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</si>
  <si>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</si>
  <si>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</si>
  <si>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</si>
  <si>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</si>
  <si>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</si>
  <si>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</si>
  <si>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</si>
  <si>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</si>
  <si>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</si>
  <si>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</si>
  <si>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</si>
  <si>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</si>
  <si>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</si>
  <si>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</si>
  <si>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</si>
  <si>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</si>
  <si>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</si>
  <si>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</si>
  <si>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</si>
  <si>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</si>
  <si>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</si>
  <si>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</si>
  <si>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</si>
  <si>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</si>
  <si>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</si>
  <si>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</si>
  <si>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</si>
  <si>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</si>
  <si>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</si>
  <si>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</si>
  <si>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</si>
  <si>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</si>
  <si>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</si>
  <si>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</si>
  <si>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</si>
  <si>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</si>
  <si>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</si>
  <si>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</si>
  <si>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</si>
  <si>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</si>
  <si>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</si>
  <si>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</si>
  <si>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</si>
  <si>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</si>
  <si>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</si>
  <si>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</si>
  <si>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</si>
  <si>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</si>
  <si>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</si>
  <si>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</si>
  <si>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</si>
  <si>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</si>
  <si>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</si>
  <si>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</si>
  <si>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</si>
  <si>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</si>
  <si>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</si>
  <si>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</si>
  <si>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</si>
  <si>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</si>
  <si>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</si>
  <si>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</si>
  <si>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</si>
  <si>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</si>
  <si>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</si>
  <si>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</si>
  <si>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</si>
  <si>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</si>
  <si>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</si>
  <si>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</si>
  <si>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</si>
  <si>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</si>
  <si>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</si>
  <si>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</si>
  <si>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</si>
  <si>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</si>
  <si>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</si>
  <si>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</si>
  <si>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</si>
  <si>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</si>
  <si>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</si>
  <si>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</si>
  <si>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</si>
  <si>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</si>
  <si>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</si>
  <si>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</si>
  <si>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</si>
  <si>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</si>
  <si>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</si>
  <si>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</si>
  <si>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</si>
  <si>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</si>
  <si>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</si>
  <si>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</si>
  <si>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</si>
  <si>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</si>
  <si>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</si>
  <si>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</si>
  <si>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</si>
  <si>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</si>
  <si>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</si>
  <si>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</si>
  <si>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</si>
  <si>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</si>
  <si>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</si>
  <si>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</si>
  <si>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</si>
  <si>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</si>
  <si>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</si>
  <si>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</si>
  <si>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</si>
  <si>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</si>
  <si>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</si>
  <si>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</si>
  <si>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</si>
  <si>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</si>
  <si>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</si>
  <si>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</si>
  <si>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</si>
  <si>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</si>
  <si>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</si>
  <si>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</si>
  <si>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</si>
  <si>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</si>
  <si>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</si>
  <si>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</si>
  <si>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</si>
  <si>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</si>
  <si>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</si>
  <si>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</si>
  <si>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</si>
  <si>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</si>
  <si>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</si>
  <si>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</si>
  <si>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</si>
  <si>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</si>
  <si>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</si>
  <si>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</si>
  <si>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</si>
  <si>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</si>
  <si>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</si>
  <si>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</si>
  <si>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</si>
  <si>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</si>
  <si>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</si>
  <si>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</si>
  <si>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</si>
  <si>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</si>
  <si>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</si>
  <si>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</si>
  <si>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</si>
  <si>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</si>
  <si>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</si>
  <si>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</si>
  <si>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</si>
  <si>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</si>
  <si>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</si>
  <si>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</si>
  <si>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</si>
  <si>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</si>
  <si>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</si>
  <si>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</si>
  <si>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</si>
  <si>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</si>
  <si>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</si>
  <si>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</si>
  <si>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</si>
  <si>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</si>
  <si>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</si>
  <si>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</si>
  <si>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</si>
  <si>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</si>
  <si>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</si>
  <si>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</si>
  <si>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</si>
  <si>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</si>
  <si>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</si>
  <si>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</si>
  <si>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</si>
  <si>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</si>
  <si>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</si>
  <si>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</si>
  <si>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</si>
  <si>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</si>
  <si>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</si>
  <si>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</si>
  <si>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</si>
  <si>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</si>
  <si>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</si>
  <si>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</si>
  <si>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</si>
  <si>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</si>
  <si>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</si>
  <si>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</si>
  <si>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</si>
  <si>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</si>
  <si>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</si>
  <si>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</si>
  <si>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</si>
  <si>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</si>
  <si>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</si>
  <si>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</si>
  <si>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</si>
  <si>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</si>
  <si>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</si>
  <si>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</si>
  <si>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</si>
  <si>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</si>
  <si>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</si>
  <si>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</si>
  <si>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</si>
  <si>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</si>
  <si>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</si>
  <si>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</si>
  <si>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</si>
  <si>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</si>
  <si>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</si>
  <si>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</si>
  <si>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</si>
  <si>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</si>
  <si>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</si>
  <si>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</si>
  <si>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</si>
  <si>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</si>
  <si>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</si>
  <si>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</si>
  <si>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</si>
  <si>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</si>
  <si>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</si>
  <si>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</si>
  <si>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</si>
  <si>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</si>
  <si>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</si>
  <si>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</si>
  <si>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</si>
  <si>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</si>
  <si>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</si>
  <si>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</si>
  <si>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</si>
  <si>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</si>
  <si>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</si>
  <si>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</si>
  <si>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</si>
  <si>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</si>
  <si>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</si>
  <si>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</si>
  <si>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</si>
  <si>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</si>
  <si>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</si>
  <si>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</si>
  <si>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</si>
  <si>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</si>
  <si>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</si>
  <si>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</si>
  <si>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</si>
  <si>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</si>
  <si>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</si>
  <si>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</si>
  <si>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</si>
  <si>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</si>
  <si>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</si>
  <si>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</si>
  <si>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</si>
  <si>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</si>
  <si>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</si>
  <si>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</si>
  <si>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</si>
  <si>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</si>
  <si>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</si>
  <si>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</si>
  <si>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</si>
  <si>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</si>
  <si>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</si>
  <si>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</si>
  <si>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</si>
  <si>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</si>
  <si>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</si>
  <si>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</si>
  <si>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</si>
  <si>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</si>
  <si>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</si>
  <si>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</si>
  <si>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</si>
  <si>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</si>
  <si>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</si>
  <si>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</si>
  <si>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</si>
  <si>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</si>
  <si>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</si>
  <si>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</si>
  <si>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</si>
  <si>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</si>
  <si>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</si>
  <si>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</si>
  <si>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</si>
  <si>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</si>
  <si>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</si>
  <si>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</si>
  <si>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</si>
  <si>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</si>
  <si>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</si>
  <si>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</si>
  <si>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</si>
  <si>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</si>
  <si>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</si>
  <si>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</si>
  <si>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</si>
  <si>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</si>
  <si>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</si>
  <si>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</si>
  <si>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</si>
  <si>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</si>
  <si>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</si>
  <si>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</si>
  <si>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</si>
  <si>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</si>
  <si>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</si>
  <si>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</si>
  <si>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</si>
  <si>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</si>
  <si>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</si>
  <si>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</si>
  <si>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</si>
  <si>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</si>
  <si>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</si>
  <si>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</si>
  <si>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</si>
  <si>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</si>
  <si>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</si>
  <si>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</si>
  <si>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</si>
  <si>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</si>
  <si>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</si>
  <si>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</si>
  <si>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</si>
  <si>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</si>
  <si>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</si>
  <si>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</si>
  <si>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</si>
  <si>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</si>
  <si>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</si>
  <si>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</si>
  <si>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</si>
  <si>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</si>
  <si>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</si>
  <si>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</si>
  <si>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</si>
  <si>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</si>
  <si>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</si>
  <si>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</si>
  <si>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</si>
  <si>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</si>
  <si>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</si>
  <si>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</si>
  <si>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</si>
  <si>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</si>
  <si>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</si>
  <si>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</si>
  <si>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</si>
  <si>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</si>
  <si>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</si>
  <si>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</si>
  <si>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</si>
  <si>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</si>
  <si>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</si>
  <si>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</si>
  <si>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</si>
  <si>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</si>
  <si>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</si>
  <si>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</si>
  <si>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</si>
  <si>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</si>
  <si>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</si>
  <si>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</si>
  <si>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</si>
  <si>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</si>
  <si>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</si>
  <si>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</si>
  <si>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</si>
  <si>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</si>
  <si>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</si>
  <si>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</si>
  <si>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</si>
  <si>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</si>
  <si>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</si>
  <si>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</si>
  <si>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</si>
  <si>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</si>
  <si>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</si>
  <si>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</si>
  <si>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</si>
  <si>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</si>
  <si>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</si>
  <si>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</si>
  <si>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</si>
  <si>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</si>
  <si>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</si>
  <si>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</si>
  <si>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</si>
  <si>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</si>
  <si>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</si>
  <si>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</si>
  <si>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</si>
  <si>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</si>
  <si>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</si>
  <si>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</si>
  <si>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</si>
  <si>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</si>
  <si>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</si>
  <si>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</si>
  <si>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</si>
  <si>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</si>
  <si>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</si>
  <si>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</si>
  <si>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</si>
  <si>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</si>
  <si>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</si>
  <si>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</si>
  <si>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</si>
  <si>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</si>
  <si>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</si>
  <si>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</si>
  <si>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</si>
  <si>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</si>
  <si>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</si>
  <si>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</si>
  <si>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</si>
  <si>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</si>
  <si>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</si>
  <si>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</si>
  <si>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</si>
  <si>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</si>
  <si>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</si>
  <si>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</si>
  <si>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</si>
  <si>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</si>
  <si>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</si>
  <si>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</si>
  <si>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</si>
  <si>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</si>
  <si>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</si>
  <si>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</si>
  <si>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</si>
  <si>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</si>
  <si>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</si>
  <si>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</si>
  <si>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</si>
  <si>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</si>
  <si>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</si>
  <si>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</si>
  <si>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</si>
  <si>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</si>
  <si>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</si>
  <si>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</si>
  <si>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</si>
  <si>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</si>
  <si>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</si>
  <si>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</si>
  <si>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</si>
  <si>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</si>
  <si>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</si>
  <si>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</si>
  <si>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</si>
  <si>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</si>
  <si>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</si>
  <si>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</si>
  <si>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</si>
  <si>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</si>
  <si>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</si>
  <si>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</si>
  <si>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</si>
  <si>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</si>
  <si>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</si>
  <si>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</si>
  <si>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</si>
  <si>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</si>
  <si>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</si>
  <si>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</si>
  <si>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</si>
  <si>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</si>
  <si>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</si>
  <si>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</si>
  <si>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</si>
  <si>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</si>
  <si>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</si>
  <si>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</si>
  <si>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</si>
  <si>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</si>
  <si>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</si>
  <si>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</si>
  <si>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</si>
  <si>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</si>
  <si>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</si>
  <si>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</si>
  <si>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</si>
  <si>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</si>
  <si>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</si>
  <si>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</si>
  <si>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</si>
  <si>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</si>
  <si>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</si>
  <si>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</si>
  <si>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</si>
  <si>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</si>
  <si>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</si>
  <si>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</si>
  <si>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</si>
  <si>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</si>
  <si>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</si>
  <si>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</si>
  <si>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</si>
  <si>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</si>
  <si>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</si>
  <si>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</si>
  <si>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</si>
  <si>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</si>
  <si>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</si>
  <si>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</si>
  <si>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</si>
  <si>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</si>
  <si>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</si>
  <si>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</si>
  <si>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</si>
  <si>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</si>
  <si>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</si>
  <si>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</si>
  <si>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</si>
  <si>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</si>
  <si>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</si>
  <si>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</si>
  <si>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</si>
  <si>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</si>
  <si>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</si>
  <si>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</si>
  <si>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</si>
  <si>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</si>
  <si>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</si>
  <si>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</si>
  <si>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</si>
  <si>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</si>
  <si>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</si>
  <si>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</si>
  <si>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</si>
  <si>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</si>
  <si>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</si>
  <si>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</si>
  <si>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</si>
  <si>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</si>
  <si>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</si>
  <si>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</si>
  <si>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</si>
  <si>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</si>
  <si>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</si>
  <si>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</si>
  <si>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</si>
  <si>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</si>
  <si>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</si>
  <si>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</si>
  <si>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</si>
  <si>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</si>
  <si>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</si>
  <si>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</si>
  <si>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</si>
  <si>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</si>
  <si>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</si>
  <si>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</si>
  <si>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</si>
  <si>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</si>
  <si>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</si>
  <si>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</si>
  <si>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</si>
  <si>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</si>
  <si>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</si>
  <si>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</si>
  <si>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</si>
  <si>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</si>
  <si>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</si>
  <si>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</si>
  <si>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</si>
  <si>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</si>
  <si>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</si>
  <si>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</si>
  <si>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</si>
  <si>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</si>
  <si>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</si>
  <si>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</si>
  <si>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</si>
  <si>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</si>
  <si>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</si>
  <si>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</si>
  <si>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</si>
  <si>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</si>
  <si>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</si>
  <si>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</si>
  <si>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</si>
  <si>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</si>
  <si>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</si>
  <si>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</si>
  <si>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</si>
  <si>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</si>
  <si>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</si>
  <si>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</si>
  <si>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</si>
  <si>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</si>
  <si>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</si>
  <si>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</si>
  <si>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</si>
  <si>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</si>
  <si>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</si>
  <si>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</si>
  <si>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</si>
  <si>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</si>
  <si>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</si>
  <si>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</si>
  <si>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</si>
  <si>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</si>
  <si>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</si>
  <si>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</si>
  <si>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</si>
  <si>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</si>
  <si>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</si>
  <si>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</si>
  <si>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</si>
  <si>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</si>
  <si>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</si>
  <si>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</si>
  <si>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</si>
  <si>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</si>
  <si>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</si>
  <si>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</si>
  <si>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</si>
  <si>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</si>
  <si>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</si>
  <si>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</si>
  <si>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</si>
  <si>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</si>
  <si>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</si>
  <si>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</si>
  <si>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</si>
  <si>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</si>
  <si>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</si>
  <si>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</si>
  <si>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</si>
  <si>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</si>
  <si>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</si>
  <si>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</si>
  <si>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</si>
  <si>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</si>
  <si>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</si>
  <si>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</si>
  <si>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</si>
  <si>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</si>
  <si>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</si>
  <si>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</si>
  <si>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</si>
  <si>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</si>
  <si>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</si>
  <si>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</si>
  <si>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</si>
  <si>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</si>
  <si>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</si>
  <si>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</si>
  <si>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</si>
  <si>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</si>
  <si>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</si>
  <si>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</si>
  <si>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</si>
  <si>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</si>
  <si>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</si>
  <si>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</si>
  <si>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</si>
  <si>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</si>
  <si>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</si>
  <si>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</si>
  <si>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</si>
  <si>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</si>
  <si>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</si>
  <si>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</si>
  <si>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</si>
  <si>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</si>
  <si>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</si>
  <si>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</si>
  <si>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</si>
  <si>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</si>
  <si>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</si>
  <si>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</si>
  <si>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</si>
  <si>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</si>
  <si>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</si>
  <si>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</si>
  <si>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</si>
  <si>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</si>
  <si>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</si>
  <si>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</si>
  <si>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</si>
  <si>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</si>
  <si>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</si>
  <si>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</si>
  <si>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</si>
  <si>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</si>
  <si>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</si>
  <si>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</si>
  <si>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</si>
  <si>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</si>
  <si>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</si>
  <si>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</si>
  <si>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</si>
  <si>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</si>
  <si>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</si>
  <si>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</si>
  <si>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</si>
  <si>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</si>
  <si>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</si>
  <si>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</si>
  <si>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</si>
  <si>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</si>
  <si>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</si>
  <si>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</si>
  <si>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</si>
  <si>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</si>
  <si>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</si>
  <si>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</si>
  <si>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</si>
  <si>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</si>
  <si>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</si>
  <si>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</si>
  <si>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</si>
  <si>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</si>
  <si>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</si>
  <si>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</si>
  <si>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</si>
  <si>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</si>
  <si>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</si>
  <si>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</si>
  <si>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</si>
  <si>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</si>
  <si>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</si>
  <si>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</si>
  <si>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</si>
  <si>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</si>
  <si>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</si>
  <si>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</si>
  <si>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</si>
  <si>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</si>
  <si>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</si>
  <si>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</si>
  <si>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</si>
  <si>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</si>
  <si>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</si>
  <si>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</si>
  <si>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</si>
  <si>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</si>
  <si>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</si>
  <si>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</si>
  <si>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</si>
  <si>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</si>
  <si>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</si>
  <si>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</si>
  <si>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</si>
  <si>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</si>
  <si>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</si>
  <si>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</si>
  <si>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</si>
  <si>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</si>
  <si>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</si>
  <si>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</si>
  <si>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</si>
  <si>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</si>
  <si>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</si>
  <si>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</si>
  <si>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</si>
  <si>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</si>
  <si>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</si>
  <si>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</si>
  <si>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</si>
  <si>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</si>
  <si>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</si>
  <si>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</si>
  <si>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</si>
  <si>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</si>
  <si>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</si>
  <si>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</si>
  <si>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</si>
  <si>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</si>
  <si>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</si>
  <si>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</si>
  <si>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</si>
  <si>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</si>
  <si>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</si>
  <si>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</si>
  <si>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</si>
  <si>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</si>
  <si>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</si>
  <si>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</si>
  <si>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</si>
  <si>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</si>
  <si>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</si>
  <si>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</si>
  <si>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</si>
  <si>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</si>
  <si>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</si>
  <si>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</si>
  <si>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</si>
  <si>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</si>
  <si>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</si>
  <si>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</si>
  <si>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</si>
  <si>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</si>
  <si>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</si>
  <si>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</si>
  <si>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</si>
  <si>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</si>
  <si>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</si>
  <si>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</si>
  <si>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</si>
  <si>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</si>
  <si>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</si>
  <si>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</si>
  <si>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</si>
  <si>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</si>
  <si>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</si>
  <si>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</si>
  <si>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</si>
  <si>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</si>
  <si>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</si>
  <si>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</si>
  <si>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</si>
  <si>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</si>
  <si>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</si>
  <si>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</si>
  <si>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</si>
  <si>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</si>
  <si>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</si>
  <si>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</si>
  <si>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</si>
  <si>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</si>
  <si>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</si>
  <si>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</si>
  <si>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</si>
  <si>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</si>
  <si>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</si>
  <si>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</si>
  <si>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</si>
  <si>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</si>
  <si>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</si>
  <si>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</si>
  <si>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</si>
  <si>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</si>
  <si>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</si>
  <si>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</si>
  <si>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</si>
  <si>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</si>
  <si>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</si>
  <si>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</si>
  <si>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</si>
  <si>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</si>
  <si>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</si>
  <si>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</si>
  <si>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</si>
  <si>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</si>
  <si>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</si>
  <si>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</si>
  <si>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</si>
  <si>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</si>
  <si>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</si>
  <si>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</si>
  <si>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</si>
  <si>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</si>
  <si>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</si>
  <si>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</si>
  <si>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</si>
  <si>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</si>
  <si>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</si>
  <si>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</si>
  <si>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</si>
  <si>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</si>
  <si>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</si>
  <si>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</si>
  <si>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</si>
  <si>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</si>
  <si>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</si>
  <si>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</si>
  <si>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</si>
  <si>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</si>
  <si>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</si>
  <si>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</si>
  <si>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</si>
  <si>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</si>
  <si>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</si>
  <si>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</si>
  <si>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</si>
  <si>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</si>
  <si>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</si>
  <si>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</si>
  <si>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</si>
  <si>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</si>
  <si>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</si>
  <si>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</si>
  <si>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</si>
  <si>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</si>
  <si>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</si>
  <si>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</si>
  <si>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</si>
  <si>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</si>
  <si>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</si>
  <si>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</si>
  <si>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</si>
  <si>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</si>
  <si>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</si>
  <si>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</si>
  <si>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</si>
  <si>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</si>
  <si>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</si>
  <si>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</si>
  <si>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</si>
  <si>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</si>
  <si>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</si>
  <si>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</si>
  <si>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</si>
  <si>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</si>
  <si>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</si>
  <si>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</si>
  <si>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</si>
  <si>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</si>
  <si>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</si>
  <si>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</si>
  <si>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</si>
  <si>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</si>
  <si>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</si>
  <si>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</si>
  <si>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</si>
  <si>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</si>
  <si>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</si>
  <si>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</si>
  <si>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</si>
  <si>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</si>
  <si>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</si>
  <si>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</si>
  <si>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</si>
  <si>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</si>
  <si>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</si>
  <si>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</si>
  <si>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</si>
  <si>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</si>
  <si>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</si>
  <si>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</si>
  <si>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</si>
  <si>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</si>
  <si>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</si>
  <si>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</si>
  <si>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</si>
  <si>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</si>
  <si>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</si>
  <si>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</si>
  <si>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</si>
  <si>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</si>
  <si>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</si>
  <si>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</si>
  <si>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</si>
  <si>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</si>
  <si>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</si>
  <si>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</si>
  <si>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</si>
  <si>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</si>
  <si>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</si>
  <si>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</si>
  <si>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</si>
  <si>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</si>
  <si>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</si>
  <si>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</si>
  <si>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</si>
  <si>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</si>
  <si>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</si>
  <si>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</si>
  <si>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</si>
  <si>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</si>
  <si>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</si>
  <si>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</si>
  <si>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</si>
  <si>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</si>
  <si>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</si>
  <si>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</si>
  <si>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</si>
  <si>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</si>
  <si>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</si>
  <si>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</si>
  <si>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</si>
  <si>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</si>
  <si>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</si>
  <si>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</si>
  <si>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</si>
  <si>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</si>
  <si>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</si>
  <si>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</si>
  <si>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</si>
  <si>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</si>
  <si>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</si>
  <si>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</si>
  <si>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</si>
  <si>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</si>
  <si>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</si>
  <si>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</si>
  <si>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</si>
  <si>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</si>
  <si>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</si>
  <si>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</si>
  <si>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</si>
  <si>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</si>
  <si>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</si>
  <si>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</si>
  <si>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</si>
  <si>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</si>
  <si>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</si>
  <si>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</si>
  <si>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</si>
  <si>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</si>
  <si>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</si>
  <si>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</si>
  <si>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</si>
  <si>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</si>
  <si>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</si>
  <si>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</si>
  <si>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</si>
  <si>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</si>
  <si>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</si>
  <si>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</si>
  <si>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</si>
  <si>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</si>
  <si>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</si>
  <si>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</si>
  <si>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</si>
  <si>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</si>
  <si>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</si>
  <si>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</si>
  <si>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</si>
  <si>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</si>
  <si>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</si>
  <si>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</si>
  <si>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</si>
  <si>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</si>
  <si>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</si>
  <si>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</si>
  <si>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</si>
  <si>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</si>
  <si>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</si>
  <si>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</si>
  <si>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</si>
  <si>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</si>
  <si>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</si>
  <si>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</si>
  <si>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</si>
  <si>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</si>
  <si>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</si>
  <si>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</si>
  <si>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</si>
  <si>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</si>
  <si>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</si>
  <si>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</si>
  <si>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</si>
  <si>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</si>
  <si>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</si>
  <si>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</si>
  <si>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</si>
  <si>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</si>
  <si>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</si>
  <si>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</si>
  <si>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</si>
  <si>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</si>
  <si>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</si>
  <si>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</si>
  <si>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</si>
  <si>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</si>
  <si>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</si>
  <si>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</si>
  <si>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</si>
  <si>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</si>
  <si>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</si>
  <si>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</si>
  <si>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</si>
  <si>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</si>
  <si>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</si>
  <si>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</si>
  <si>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</si>
  <si>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</si>
  <si>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</si>
  <si>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</si>
  <si>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</si>
  <si>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</si>
  <si>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</si>
  <si>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</si>
  <si>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</si>
  <si>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</si>
  <si>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</si>
  <si>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</si>
  <si>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</si>
  <si>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</si>
  <si>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</si>
  <si>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</si>
  <si>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</si>
  <si>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</si>
  <si>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</si>
  <si>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</si>
  <si>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</si>
  <si>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</si>
  <si>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</si>
  <si>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</si>
  <si>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</si>
  <si>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</si>
  <si>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</si>
  <si>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</si>
  <si>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</si>
  <si>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</si>
  <si>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</si>
  <si>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</si>
  <si>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</si>
  <si>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</si>
  <si>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</si>
  <si>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</si>
  <si>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</si>
  <si>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</si>
  <si>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</si>
  <si>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</si>
  <si>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</si>
  <si>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</si>
  <si>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</si>
  <si>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</si>
  <si>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</si>
  <si>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</si>
  <si>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</si>
  <si>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</si>
  <si>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</si>
  <si>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</si>
  <si>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</si>
  <si>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</si>
  <si>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</si>
  <si>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</si>
  <si>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</si>
  <si>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</si>
  <si>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</si>
  <si>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</si>
  <si>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</si>
  <si>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</si>
  <si>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</si>
  <si>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</si>
  <si>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</si>
  <si>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</si>
  <si>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</si>
  <si>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</si>
  <si>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</si>
  <si>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</si>
  <si>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</si>
  <si>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</si>
  <si>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</si>
  <si>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</si>
  <si>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</si>
  <si>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</si>
  <si>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</si>
  <si>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</si>
  <si>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</si>
  <si>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</si>
  <si>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</si>
  <si>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</si>
  <si>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</si>
  <si>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</si>
  <si>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</si>
  <si>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</si>
  <si>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</si>
  <si>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</si>
  <si>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</si>
  <si>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</si>
  <si>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</si>
  <si>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</si>
  <si>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</si>
  <si>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</si>
  <si>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</si>
  <si>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</si>
  <si>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</si>
  <si>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</si>
  <si>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</si>
  <si>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</si>
  <si>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</si>
  <si>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</si>
  <si>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</si>
  <si>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</si>
  <si>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</si>
  <si>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</si>
  <si>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</si>
  <si>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</si>
  <si>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</si>
  <si>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</si>
  <si>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</si>
  <si>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</si>
  <si>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</si>
  <si>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</si>
  <si>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</si>
  <si>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</si>
  <si>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</si>
  <si>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</si>
  <si>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</si>
  <si>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</si>
  <si>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</si>
  <si>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</si>
  <si>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</si>
  <si>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</si>
  <si>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</si>
  <si>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</si>
  <si>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</si>
  <si>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</si>
  <si>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</si>
  <si>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</si>
  <si>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</si>
  <si>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</si>
  <si>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</si>
  <si>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</si>
  <si>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</si>
  <si>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</si>
  <si>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</si>
  <si>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</si>
  <si>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</si>
  <si>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</si>
  <si>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</si>
  <si>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</si>
  <si>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</si>
  <si>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</si>
  <si>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</si>
  <si>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</si>
  <si>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</si>
  <si>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</si>
  <si>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</si>
  <si>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</si>
  <si>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</si>
  <si>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</si>
  <si>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</si>
  <si>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</si>
  <si>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</si>
  <si>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</si>
  <si>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</si>
  <si>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</si>
  <si>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</si>
  <si>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</si>
  <si>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</si>
  <si>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</si>
  <si>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</si>
  <si>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</si>
  <si>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</si>
  <si>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</si>
  <si>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</si>
  <si>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</si>
  <si>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</si>
  <si>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</si>
  <si>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</si>
  <si>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</si>
  <si>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</si>
  <si>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</si>
  <si>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</si>
  <si>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</si>
  <si>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</si>
  <si>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</si>
  <si>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</si>
  <si>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</si>
  <si>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</si>
  <si>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</si>
  <si>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</si>
  <si>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</si>
  <si>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</si>
  <si>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</si>
  <si>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</si>
  <si>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</si>
  <si>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</si>
  <si>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</si>
  <si>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</si>
  <si>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</si>
  <si>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</si>
  <si>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</si>
  <si>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</si>
  <si>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</si>
  <si>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</si>
  <si>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</si>
  <si>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</si>
  <si>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</si>
  <si>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</si>
  <si>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</si>
  <si>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</si>
  <si>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</si>
  <si>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</si>
  <si>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</si>
  <si>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</si>
  <si>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</si>
  <si>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</si>
  <si>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</si>
  <si>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</si>
  <si>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</si>
  <si>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</si>
  <si>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</si>
  <si>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</si>
  <si>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</si>
  <si>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</si>
  <si>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</si>
  <si>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</si>
  <si>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</si>
  <si>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</si>
  <si>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</si>
  <si>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</si>
  <si>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</si>
  <si>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</si>
  <si>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</si>
  <si>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</si>
  <si>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</si>
  <si>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</si>
  <si>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</si>
  <si>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</si>
  <si>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</si>
  <si>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</si>
  <si>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</si>
  <si>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</si>
  <si>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</si>
  <si>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</si>
  <si>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</si>
  <si>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</si>
  <si>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</si>
  <si>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</si>
  <si>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</si>
  <si>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</si>
  <si>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</si>
  <si>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</si>
  <si>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</si>
  <si>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</si>
  <si>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</si>
  <si>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</si>
  <si>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</si>
  <si>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</si>
  <si>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</si>
  <si>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</si>
  <si>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</si>
  <si>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</si>
  <si>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</si>
  <si>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</si>
  <si>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</si>
  <si>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</si>
  <si>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</si>
  <si>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</si>
  <si>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</si>
  <si>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</si>
  <si>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</si>
  <si>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</si>
  <si>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</si>
  <si>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</si>
  <si>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</si>
  <si>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</si>
  <si>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</si>
  <si>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</si>
  <si>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</si>
  <si>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</si>
  <si>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</si>
  <si>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</si>
  <si>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</si>
  <si>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</si>
  <si>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</si>
  <si>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</si>
  <si>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</si>
  <si>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</si>
  <si>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</si>
  <si>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</si>
  <si>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</si>
  <si>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</si>
  <si>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</si>
  <si>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</si>
  <si>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</si>
  <si>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</si>
  <si>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</si>
  <si>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</si>
  <si>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</si>
  <si>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</si>
  <si>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</si>
  <si>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</si>
  <si>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</si>
  <si>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</si>
  <si>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</si>
  <si>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</si>
  <si>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</si>
  <si>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</si>
  <si>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</si>
  <si>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</si>
  <si>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</si>
  <si>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</si>
  <si>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</si>
  <si>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</si>
  <si>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</si>
  <si>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</si>
  <si>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</si>
  <si>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</si>
  <si>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</si>
  <si>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</si>
  <si>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</si>
  <si>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</si>
  <si>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</si>
  <si>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</si>
  <si>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</si>
  <si>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</si>
  <si>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</si>
  <si>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</si>
  <si>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</si>
  <si>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</si>
  <si>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</si>
  <si>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</si>
  <si>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</si>
  <si>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</si>
  <si>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</si>
  <si>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</si>
  <si>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</si>
  <si>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</si>
  <si>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</si>
  <si>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</si>
  <si>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</si>
  <si>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</si>
  <si>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</si>
  <si>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</si>
  <si>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</si>
  <si>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</si>
  <si>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</si>
  <si>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</si>
  <si>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</si>
  <si>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</si>
  <si>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</si>
  <si>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</si>
  <si>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</si>
  <si>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</si>
  <si>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</si>
  <si>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</si>
  <si>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</si>
  <si>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</si>
  <si>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</si>
  <si>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</si>
  <si>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</si>
  <si>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</si>
  <si>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</si>
  <si>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</si>
  <si>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</si>
  <si>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</si>
  <si>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</si>
  <si>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</si>
  <si>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</si>
  <si>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</si>
  <si>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</si>
  <si>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</si>
  <si>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</si>
  <si>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</si>
  <si>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</si>
  <si>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</si>
  <si>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</si>
  <si>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</si>
  <si>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</si>
  <si>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</si>
  <si>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</si>
  <si>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</si>
  <si>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</si>
  <si>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</si>
  <si>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</si>
  <si>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</si>
  <si>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</si>
  <si>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</si>
  <si>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</si>
  <si>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</si>
  <si>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</si>
  <si>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</si>
  <si>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</si>
  <si>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</si>
  <si>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</si>
  <si>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</si>
  <si>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</si>
  <si>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</si>
  <si>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</si>
  <si>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</si>
  <si>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</si>
  <si>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</si>
  <si>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</si>
  <si>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</si>
  <si>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</si>
  <si>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</si>
  <si>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</si>
  <si>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</si>
  <si>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</si>
  <si>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</si>
  <si>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</si>
  <si>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</si>
  <si>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</si>
  <si>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</si>
  <si>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</si>
  <si>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</si>
  <si>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</si>
  <si>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</si>
  <si>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</si>
  <si>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</si>
  <si>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</si>
  <si>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</si>
  <si>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</si>
  <si>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</si>
  <si>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</si>
  <si>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</si>
  <si>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</si>
  <si>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</si>
  <si>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</si>
  <si>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</si>
  <si>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</si>
  <si>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</si>
  <si>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</si>
  <si>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</si>
  <si>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</si>
  <si>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</si>
  <si>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</si>
  <si>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</si>
  <si>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</si>
  <si>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</si>
  <si>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</si>
  <si>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</si>
  <si>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</si>
  <si>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</si>
  <si>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</si>
  <si>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</si>
  <si>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</si>
  <si>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</si>
  <si>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</si>
  <si>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</si>
  <si>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</si>
  <si>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</si>
  <si>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</si>
  <si>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</si>
  <si>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</si>
  <si>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</si>
  <si>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</si>
  <si>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</si>
  <si>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</si>
  <si>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</si>
  <si>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</si>
  <si>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</si>
  <si>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</si>
  <si>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</si>
  <si>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</si>
  <si>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</si>
  <si>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</si>
  <si>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</si>
  <si>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</si>
  <si>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</si>
  <si>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</si>
  <si>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</si>
  <si>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</si>
  <si>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</si>
  <si>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</si>
  <si>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</si>
  <si>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</si>
  <si>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</si>
  <si>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</si>
  <si>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</si>
  <si>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</si>
  <si>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</si>
  <si>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</si>
  <si>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</si>
  <si>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</si>
  <si>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</si>
  <si>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</si>
  <si>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</si>
  <si>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</si>
  <si>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</si>
  <si>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</si>
  <si>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</si>
  <si>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</si>
  <si>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</si>
  <si>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</si>
  <si>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</si>
  <si>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</si>
  <si>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</si>
  <si>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</si>
  <si>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</si>
  <si>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</si>
  <si>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</si>
  <si>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</si>
  <si>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</si>
  <si>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</si>
  <si>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</si>
  <si>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</si>
  <si>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</si>
  <si>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</si>
  <si>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</si>
  <si>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</si>
  <si>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</si>
  <si>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</si>
  <si>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</si>
  <si>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</si>
  <si>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</si>
  <si>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</si>
  <si>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</si>
  <si>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</si>
  <si>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</si>
  <si>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</si>
  <si>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</si>
  <si>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</si>
  <si>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</si>
  <si>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</si>
  <si>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</si>
  <si>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</si>
  <si>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</si>
  <si>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</si>
  <si>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</si>
  <si>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</si>
  <si>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</si>
  <si>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</si>
  <si>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</si>
  <si>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</si>
  <si>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</si>
  <si>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</si>
  <si>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</si>
  <si>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</si>
  <si>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</si>
  <si>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</si>
  <si>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</si>
  <si>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</si>
  <si>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</si>
  <si>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</si>
  <si>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</si>
  <si>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</si>
  <si>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</si>
  <si>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</si>
  <si>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</si>
  <si>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</si>
  <si>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</si>
  <si>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</si>
  <si>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</si>
  <si>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</si>
  <si>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</si>
  <si>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</si>
  <si>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</si>
  <si>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</si>
  <si>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</si>
  <si>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</si>
  <si>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</si>
  <si>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</si>
  <si>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</si>
  <si>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</si>
  <si>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</si>
  <si>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</si>
  <si>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</si>
  <si>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</si>
  <si>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</si>
  <si>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</si>
  <si>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</si>
  <si>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</si>
  <si>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</si>
  <si>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</si>
  <si>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</si>
  <si>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</si>
  <si>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</si>
  <si>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</si>
  <si>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</si>
  <si>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</si>
  <si>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</si>
  <si>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</si>
  <si>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</si>
  <si>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</si>
  <si>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</si>
  <si>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</si>
  <si>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</si>
  <si>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</si>
  <si>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</si>
  <si>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</si>
  <si>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</si>
  <si>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</si>
  <si>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</si>
  <si>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</si>
  <si>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</si>
  <si>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</si>
  <si>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</si>
  <si>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</si>
  <si>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</si>
  <si>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</si>
  <si>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</si>
  <si>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</si>
  <si>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</si>
  <si>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</si>
  <si>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</si>
  <si>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</si>
  <si>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</si>
  <si>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</si>
  <si>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</si>
  <si>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</si>
  <si>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</si>
  <si>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</si>
  <si>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</si>
  <si>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</si>
  <si>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</si>
  <si>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</si>
  <si>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</si>
  <si>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</si>
  <si>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</si>
  <si>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</si>
  <si>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</si>
  <si>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</si>
  <si>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</si>
  <si>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</si>
  <si>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</si>
  <si>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</si>
  <si>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</si>
  <si>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</si>
  <si>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</si>
  <si>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</si>
  <si>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</si>
  <si>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</si>
  <si>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</si>
  <si>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</si>
  <si>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</si>
  <si>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</si>
  <si>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</si>
  <si>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</si>
  <si>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</si>
  <si>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</si>
  <si>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</si>
  <si>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</si>
  <si>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</si>
  <si>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</si>
  <si>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</si>
  <si>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</si>
  <si>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</si>
  <si>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</si>
  <si>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</si>
  <si>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</si>
  <si>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</si>
  <si>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</si>
  <si>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</si>
  <si>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</si>
  <si>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</si>
  <si>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</si>
  <si>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</si>
  <si>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</si>
  <si>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</si>
  <si>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</si>
  <si>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</si>
  <si>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</si>
  <si>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</si>
  <si>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</si>
  <si>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</si>
  <si>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</si>
  <si>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</si>
  <si>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</si>
  <si>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</si>
  <si>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</si>
  <si>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</si>
  <si>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</si>
  <si>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</si>
  <si>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</si>
  <si>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</si>
  <si>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</si>
  <si>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</si>
  <si>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</si>
  <si>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</si>
  <si>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</si>
  <si>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</si>
  <si>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</si>
  <si>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</si>
  <si>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</si>
  <si>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</si>
  <si>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</si>
  <si>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</si>
  <si>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</si>
  <si>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</si>
  <si>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</si>
  <si>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</si>
  <si>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</si>
  <si>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</si>
  <si>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</si>
  <si>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</si>
  <si>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</si>
  <si>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</si>
  <si>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</si>
  <si>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</si>
  <si>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</si>
  <si>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</si>
  <si>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</si>
  <si>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</si>
  <si>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</si>
  <si>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</si>
  <si>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</si>
  <si>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</si>
  <si>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</si>
  <si>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</si>
  <si>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</si>
  <si>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</si>
  <si>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</si>
  <si>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</si>
  <si>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</si>
  <si>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</si>
  <si>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</si>
  <si>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</si>
  <si>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</si>
  <si>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</si>
  <si>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</si>
  <si>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</si>
  <si>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</si>
  <si>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</si>
  <si>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</si>
  <si>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</si>
  <si>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</si>
  <si>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</si>
  <si>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</si>
  <si>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</si>
  <si>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</si>
  <si>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</si>
  <si>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</si>
  <si>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</si>
  <si>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</si>
  <si>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</si>
  <si>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</si>
  <si>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</si>
  <si>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</si>
  <si>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</si>
  <si>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</si>
  <si>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</si>
  <si>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</si>
  <si>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</si>
  <si>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</si>
  <si>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</si>
  <si>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</si>
  <si>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</si>
  <si>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</si>
  <si>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</si>
  <si>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</si>
  <si>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</si>
  <si>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</si>
  <si>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</si>
  <si>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</si>
  <si>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</si>
  <si>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</si>
  <si>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</si>
  <si>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</si>
  <si>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</si>
  <si>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</si>
  <si>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</si>
  <si>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</si>
  <si>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</si>
  <si>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</si>
  <si>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</si>
  <si>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</si>
  <si>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</si>
  <si>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</si>
  <si>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</si>
  <si>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</si>
  <si>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</si>
  <si>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</si>
  <si>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</si>
  <si>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</si>
  <si>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</si>
  <si>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</si>
  <si>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</si>
  <si>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</si>
  <si>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</si>
  <si>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</si>
  <si>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</si>
  <si>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</si>
  <si>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</si>
  <si>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</si>
  <si>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</si>
  <si>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</si>
  <si>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</si>
  <si>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</si>
  <si>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</si>
  <si>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</si>
  <si>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</si>
  <si>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</si>
  <si>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</si>
  <si>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</si>
  <si>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</si>
  <si>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</si>
  <si>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</si>
  <si>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</si>
  <si>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</si>
  <si>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</si>
  <si>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</si>
  <si>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</si>
  <si>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</si>
  <si>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</si>
  <si>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</si>
  <si>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</si>
  <si>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</si>
  <si>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</si>
  <si>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</si>
  <si>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</si>
  <si>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</si>
  <si>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</si>
  <si>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</si>
  <si>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</si>
  <si>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</si>
  <si>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</si>
  <si>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</si>
  <si>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</si>
  <si>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</si>
  <si>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</si>
  <si>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</si>
  <si>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</si>
  <si>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</si>
  <si>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</si>
  <si>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</si>
  <si>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</si>
  <si>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</si>
  <si>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</si>
  <si>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</si>
  <si>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</si>
  <si>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</si>
  <si>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</si>
  <si>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</si>
  <si>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</si>
  <si>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</si>
  <si>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</si>
  <si>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</si>
  <si>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</si>
  <si>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</si>
  <si>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</si>
  <si>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</si>
  <si>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</si>
  <si>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</si>
  <si>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</si>
  <si>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</si>
  <si>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</si>
  <si>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</si>
  <si>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</si>
  <si>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</si>
  <si>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</si>
  <si>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</si>
  <si>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</si>
  <si>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</si>
  <si>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</si>
  <si>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</si>
  <si>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</si>
  <si>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</si>
  <si>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</si>
  <si>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</si>
  <si>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</si>
  <si>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</si>
  <si>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</si>
  <si>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</si>
  <si>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</si>
  <si>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</si>
  <si>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</si>
  <si>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</si>
  <si>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</si>
  <si>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</si>
  <si>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</si>
  <si>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</si>
  <si>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</si>
  <si>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</si>
  <si>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</si>
  <si>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</si>
  <si>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</si>
  <si>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</si>
  <si>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</si>
  <si>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</si>
  <si>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</si>
  <si>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</si>
  <si>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</si>
  <si>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</si>
  <si>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</si>
  <si>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</si>
  <si>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</si>
  <si>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</si>
  <si>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</si>
  <si>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</si>
  <si>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</si>
  <si>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</si>
  <si>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</si>
  <si>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</si>
  <si>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</si>
  <si>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</si>
  <si>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</si>
  <si>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</si>
  <si>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</si>
  <si>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</si>
  <si>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</si>
  <si>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</si>
  <si>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</si>
  <si>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</si>
  <si>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</si>
  <si>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</si>
  <si>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</si>
  <si>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</si>
  <si>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</si>
  <si>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</si>
  <si>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</si>
  <si>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</si>
  <si>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</si>
  <si>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</si>
  <si>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</si>
  <si>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</si>
  <si>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</si>
  <si>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</si>
  <si>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</si>
  <si>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</si>
  <si>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</si>
  <si>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</si>
  <si>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</si>
  <si>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</si>
  <si>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</si>
  <si>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</si>
  <si>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</si>
  <si>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</si>
  <si>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</si>
  <si>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</si>
  <si>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</si>
  <si>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</si>
  <si>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</si>
  <si>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</si>
  <si>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</si>
  <si>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</si>
  <si>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</si>
  <si>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</si>
  <si>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</si>
  <si>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</si>
  <si>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</si>
  <si>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</si>
  <si>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</si>
  <si>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</si>
  <si>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</si>
  <si>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</si>
  <si>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</si>
  <si>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</si>
  <si>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</si>
  <si>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</si>
  <si>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</si>
  <si>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</si>
  <si>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</si>
  <si>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</si>
  <si>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</si>
  <si>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</si>
  <si>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</si>
  <si>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</si>
  <si>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</si>
  <si>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</si>
  <si>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</si>
  <si>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</si>
  <si>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</si>
  <si>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</si>
  <si>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</si>
  <si>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</si>
  <si>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</si>
  <si>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</si>
  <si>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</si>
  <si>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</si>
  <si>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</si>
  <si>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</si>
  <si>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</si>
  <si>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</si>
  <si>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</si>
  <si>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</si>
  <si>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</si>
  <si>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</si>
  <si>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</si>
  <si>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</si>
  <si>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</si>
  <si>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</si>
  <si>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</si>
  <si>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</si>
  <si>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</si>
  <si>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</si>
  <si>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</si>
  <si>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</si>
  <si>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</si>
  <si>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</si>
  <si>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</si>
  <si>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</si>
  <si>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</si>
  <si>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</si>
  <si>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</si>
  <si>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</si>
  <si>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</si>
  <si>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</si>
  <si>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</si>
  <si>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</si>
  <si>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</si>
  <si>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</si>
  <si>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</si>
  <si>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</si>
  <si>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</si>
  <si>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</si>
  <si>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</si>
  <si>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</si>
  <si>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</si>
  <si>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</si>
  <si>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</si>
  <si>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</si>
  <si>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</si>
  <si>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</si>
  <si>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</si>
  <si>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</si>
  <si>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</si>
  <si>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</si>
  <si>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</si>
  <si>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</si>
  <si>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</si>
  <si>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</si>
  <si>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</si>
  <si>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</si>
  <si>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</si>
  <si>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</si>
  <si>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</si>
  <si>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</si>
  <si>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</si>
  <si>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</si>
  <si>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</si>
  <si>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</si>
  <si>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</si>
  <si>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</si>
  <si>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</si>
  <si>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</si>
  <si>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</si>
  <si>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</si>
  <si>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</si>
  <si>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</si>
  <si>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</si>
  <si>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</si>
  <si>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</si>
  <si>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</si>
  <si>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</si>
  <si>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</si>
  <si>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</si>
  <si>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</si>
  <si>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</si>
  <si>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</si>
  <si>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</si>
  <si>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</si>
  <si>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</si>
  <si>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</si>
  <si>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</si>
  <si>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</si>
  <si>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</si>
  <si>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</si>
  <si>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</si>
  <si>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</si>
  <si>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</si>
  <si>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</si>
  <si>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</si>
  <si>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</si>
  <si>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</si>
  <si>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</si>
  <si>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</si>
  <si>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</si>
  <si>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</si>
  <si>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</si>
  <si>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</si>
  <si>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</si>
  <si>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</si>
  <si>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</si>
  <si>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</si>
  <si>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</si>
  <si>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</si>
  <si>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</si>
  <si>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</si>
  <si>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</si>
  <si>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</si>
  <si>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</si>
  <si>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</si>
  <si>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</si>
  <si>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</si>
  <si>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</si>
  <si>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</si>
  <si>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</si>
  <si>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</si>
  <si>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</si>
  <si>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</si>
  <si>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</si>
  <si>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</si>
  <si>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</si>
  <si>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</si>
  <si>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</si>
  <si>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</si>
  <si>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</si>
  <si>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</si>
  <si>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</si>
  <si>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</si>
  <si>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</si>
  <si>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</si>
  <si>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</si>
  <si>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</si>
  <si>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</si>
  <si>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</si>
  <si>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</si>
  <si>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</si>
  <si>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</si>
  <si>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</si>
  <si>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</si>
  <si>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</si>
  <si>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</si>
  <si>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</si>
  <si>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</si>
  <si>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</si>
  <si>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</si>
  <si>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</si>
  <si>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</si>
  <si>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</si>
  <si>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</si>
  <si>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</si>
  <si>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</si>
  <si>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</si>
  <si>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</si>
  <si>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</si>
  <si>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</si>
  <si>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</si>
  <si>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</si>
  <si>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</si>
  <si>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</si>
  <si>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</si>
  <si>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</si>
  <si>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</si>
  <si>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</si>
  <si>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</si>
  <si>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</si>
  <si>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</si>
  <si>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</si>
  <si>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</si>
  <si>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</si>
  <si>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</si>
  <si>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</si>
  <si>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</si>
  <si>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</si>
  <si>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</si>
  <si>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</si>
  <si>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</si>
  <si>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</si>
  <si>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</si>
  <si>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</si>
  <si>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</si>
  <si>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</si>
  <si>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</si>
  <si>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</si>
  <si>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</si>
  <si>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</si>
  <si>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</si>
  <si>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</si>
  <si>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</si>
  <si>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</si>
  <si>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</si>
  <si>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</si>
  <si>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</si>
  <si>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</si>
  <si>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</si>
  <si>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</si>
  <si>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</si>
  <si>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</si>
  <si>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</si>
  <si>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</si>
  <si>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</si>
  <si>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</si>
  <si>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</si>
  <si>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</si>
  <si>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</si>
  <si>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</si>
  <si>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</si>
  <si>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</si>
  <si>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</si>
  <si>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</si>
  <si>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</si>
  <si>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</si>
  <si>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</si>
  <si>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</si>
  <si>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</si>
  <si>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</si>
  <si>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</si>
  <si>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</si>
  <si>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</si>
  <si>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</si>
  <si>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</si>
  <si>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</si>
  <si>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</si>
  <si>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</si>
  <si>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</si>
  <si>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</si>
  <si>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</si>
  <si>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</si>
  <si>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</si>
  <si>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</si>
  <si>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</si>
  <si>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</si>
  <si>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</si>
  <si>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</si>
  <si>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</si>
  <si>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</si>
  <si>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</si>
  <si>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</si>
  <si>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</si>
  <si>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</si>
  <si>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</si>
  <si>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</si>
  <si>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</si>
  <si>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</si>
  <si>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</si>
  <si>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</si>
  <si>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</si>
  <si>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</si>
  <si>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</si>
  <si>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</si>
  <si>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</si>
  <si>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</si>
  <si>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</si>
  <si>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</si>
  <si>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</si>
  <si>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</si>
  <si>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</si>
  <si>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</si>
  <si>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</si>
  <si>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</si>
  <si>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</si>
  <si>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</si>
  <si>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</si>
  <si>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</si>
  <si>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</si>
  <si>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</si>
  <si>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</si>
  <si>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</si>
  <si>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</si>
  <si>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</si>
  <si>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</si>
  <si>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</si>
  <si>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</si>
  <si>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</si>
  <si>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</si>
  <si>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</si>
  <si>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</si>
  <si>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</si>
  <si>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</si>
  <si>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</si>
  <si>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</si>
  <si>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</si>
  <si>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</si>
  <si>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</si>
  <si>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</si>
  <si>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</si>
  <si>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</si>
  <si>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</si>
  <si>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</si>
  <si>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</si>
  <si>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</si>
  <si>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</si>
  <si>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</si>
  <si>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</si>
  <si>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</si>
  <si>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</si>
  <si>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</si>
  <si>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</si>
  <si>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</si>
  <si>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</si>
  <si>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</si>
  <si>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</si>
  <si>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</si>
  <si>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</si>
  <si>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</si>
  <si>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</si>
  <si>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</si>
  <si>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</si>
  <si>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</si>
  <si>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</si>
  <si>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</si>
  <si>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</si>
  <si>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</si>
  <si>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</si>
  <si>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</si>
  <si>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</si>
  <si>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</si>
  <si>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</si>
  <si>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</si>
  <si>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</si>
  <si>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</si>
  <si>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</si>
  <si>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</si>
  <si>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</si>
  <si>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</si>
  <si>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</si>
  <si>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</si>
  <si>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</si>
  <si>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</si>
  <si>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</si>
  <si>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</si>
  <si>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</si>
  <si>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</si>
  <si>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</si>
  <si>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</si>
  <si>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</si>
  <si>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</si>
  <si>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</si>
  <si>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</si>
  <si>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</si>
  <si>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</si>
  <si>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</si>
  <si>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</si>
  <si>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</si>
  <si>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</si>
  <si>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</si>
  <si>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</si>
  <si>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</si>
  <si>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</si>
  <si>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</si>
  <si>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</si>
  <si>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</si>
  <si>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</si>
  <si>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</si>
  <si>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</si>
  <si>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</si>
  <si>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</si>
  <si>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</si>
  <si>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</si>
  <si>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</si>
  <si>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</si>
  <si>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</si>
  <si>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</si>
  <si>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</si>
  <si>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</si>
  <si>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</si>
  <si>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</si>
  <si>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</si>
  <si>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</si>
  <si>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</si>
  <si>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</si>
  <si>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</si>
  <si>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</si>
  <si>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</si>
  <si>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</si>
  <si>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</si>
  <si>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</si>
  <si>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</si>
  <si>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</si>
  <si>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</si>
  <si>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</si>
  <si>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</si>
  <si>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</si>
  <si>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</si>
  <si>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</si>
  <si>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</si>
  <si>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</si>
  <si>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</si>
  <si>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</si>
  <si>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</si>
  <si>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</si>
  <si>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</si>
  <si>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</si>
  <si>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</si>
  <si>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</si>
  <si>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</si>
  <si>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</si>
  <si>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</si>
  <si>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</si>
  <si>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</si>
  <si>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</si>
  <si>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</si>
  <si>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</si>
  <si>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</si>
  <si>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</si>
  <si>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</si>
  <si>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</si>
  <si>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</si>
  <si>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</si>
  <si>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</si>
  <si>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</si>
  <si>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</si>
  <si>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</si>
  <si>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</si>
  <si>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</si>
  <si>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</si>
  <si>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</si>
  <si>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</si>
  <si>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</si>
  <si>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</si>
  <si>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</si>
  <si>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</si>
  <si>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</si>
  <si>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</si>
  <si>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</si>
  <si>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</si>
  <si>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</si>
  <si>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</si>
  <si>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</si>
  <si>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</si>
  <si>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</si>
  <si>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</si>
  <si>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</si>
  <si>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</si>
  <si>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</si>
  <si>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</si>
  <si>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</si>
  <si>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</si>
  <si>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</si>
  <si>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</si>
  <si>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</si>
  <si>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</si>
  <si>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</si>
  <si>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</si>
  <si>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</si>
  <si>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</si>
  <si>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</si>
  <si>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</si>
  <si>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</si>
  <si>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</si>
  <si>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</si>
  <si>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</si>
  <si>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</si>
  <si>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</si>
  <si>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</si>
  <si>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</si>
  <si>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</si>
  <si>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</si>
  <si>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</si>
  <si>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</si>
  <si>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</si>
  <si>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</si>
  <si>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</si>
  <si>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</si>
  <si>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</si>
  <si>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</si>
  <si>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</si>
  <si>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</si>
  <si>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</si>
  <si>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</si>
  <si>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</si>
  <si>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</si>
  <si>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</si>
  <si>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</si>
  <si>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</si>
  <si>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</si>
  <si>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</si>
  <si>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</si>
  <si>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</si>
  <si>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</si>
  <si>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</si>
  <si>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</si>
  <si>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</si>
  <si>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</si>
  <si>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</si>
  <si>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</si>
  <si>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</si>
  <si>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</si>
  <si>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</si>
  <si>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</si>
  <si>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</si>
  <si>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</si>
  <si>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</si>
  <si>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</si>
  <si>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</si>
  <si>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</si>
  <si>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</si>
  <si>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</si>
  <si>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</si>
  <si>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</si>
  <si>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</si>
  <si>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</si>
  <si>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</si>
  <si>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</si>
  <si>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</si>
  <si>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</si>
  <si>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</si>
  <si>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</si>
  <si>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</si>
  <si>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</si>
  <si>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</si>
  <si>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</si>
  <si>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</si>
  <si>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</si>
  <si>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</si>
  <si>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</si>
  <si>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</si>
  <si>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</si>
  <si>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</si>
  <si>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</si>
  <si>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</si>
  <si>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</si>
  <si>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</si>
  <si>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</si>
  <si>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</si>
  <si>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</si>
  <si>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</si>
  <si>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</si>
  <si>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</si>
  <si>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</si>
  <si>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</si>
  <si>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</si>
  <si>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</si>
  <si>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</si>
  <si>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</si>
  <si>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</si>
  <si>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</si>
  <si>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</si>
  <si>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</si>
  <si>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</si>
  <si>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</si>
  <si>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</si>
  <si>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</si>
  <si>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</si>
  <si>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</si>
  <si>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</si>
  <si>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</si>
  <si>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</si>
  <si>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</si>
  <si>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</si>
  <si>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</si>
  <si>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</si>
  <si>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</si>
  <si>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</si>
  <si>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</si>
  <si>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</si>
  <si>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</si>
  <si>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</si>
  <si>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</si>
  <si>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</si>
  <si>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</si>
  <si>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</si>
  <si>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</si>
  <si>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</si>
  <si>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</si>
  <si>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</si>
  <si>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</si>
  <si>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</si>
  <si>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</si>
  <si>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</si>
  <si>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</si>
  <si>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</si>
  <si>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</si>
  <si>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</si>
  <si>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</si>
  <si>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</si>
  <si>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</si>
  <si>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</si>
  <si>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</si>
  <si>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</si>
  <si>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</si>
  <si>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</si>
  <si>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</si>
  <si>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</si>
  <si>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</si>
  <si>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</si>
  <si>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</si>
  <si>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</si>
  <si>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</si>
  <si>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</si>
  <si>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</si>
  <si>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</si>
  <si>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</si>
  <si>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</si>
  <si>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</si>
  <si>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</si>
  <si>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</si>
  <si>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</si>
  <si>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</si>
  <si>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</si>
  <si>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</si>
  <si>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</si>
  <si>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</si>
  <si>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</si>
  <si>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</si>
  <si>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</si>
  <si>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</si>
  <si>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</si>
  <si>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</si>
  <si>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</si>
  <si>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</si>
  <si>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</si>
  <si>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</si>
  <si>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</si>
  <si>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</si>
  <si>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</si>
  <si>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</si>
  <si>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</si>
  <si>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</si>
  <si>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</si>
  <si>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</si>
  <si>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</si>
  <si>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</si>
  <si>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</si>
  <si>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</si>
  <si>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</si>
  <si>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</si>
  <si>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</si>
  <si>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</si>
  <si>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</si>
  <si>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</si>
  <si>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</si>
  <si>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</si>
  <si>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</si>
  <si>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</si>
  <si>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</si>
  <si>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</si>
  <si>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</si>
  <si>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</si>
  <si>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</si>
  <si>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</si>
  <si>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</si>
  <si>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</si>
  <si>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</si>
  <si>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</si>
  <si>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</si>
  <si>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</si>
  <si>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</si>
  <si>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</si>
  <si>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</si>
  <si>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</si>
  <si>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</si>
  <si>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</si>
  <si>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</si>
  <si>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</si>
  <si>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</si>
  <si>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</si>
  <si>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</si>
  <si>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</si>
  <si>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</si>
  <si>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</si>
  <si>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</si>
  <si>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</si>
  <si>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</si>
  <si>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</si>
  <si>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</si>
  <si>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</si>
  <si>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</si>
  <si>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</si>
  <si>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</si>
  <si>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</si>
  <si>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</si>
  <si>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</si>
  <si>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</si>
  <si>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</si>
  <si>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</si>
  <si>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</si>
  <si>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</si>
  <si>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</si>
  <si>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</si>
  <si>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</si>
  <si>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</si>
  <si>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</si>
  <si>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</si>
  <si>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</si>
  <si>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</si>
  <si>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</si>
  <si>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</si>
  <si>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</si>
  <si>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</si>
  <si>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</si>
  <si>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</si>
  <si>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</si>
  <si>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</si>
  <si>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</si>
  <si>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</si>
  <si>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</si>
  <si>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</si>
  <si>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</si>
  <si>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</si>
  <si>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</si>
  <si>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</si>
  <si>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</si>
  <si>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</si>
  <si>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</si>
  <si>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</si>
  <si>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</si>
  <si>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</si>
  <si>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</si>
  <si>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</si>
  <si>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</si>
  <si>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</si>
  <si>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</si>
  <si>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</si>
  <si>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</si>
  <si>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</si>
  <si>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</si>
  <si>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</si>
  <si>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</si>
  <si>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</si>
  <si>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</si>
  <si>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</si>
  <si>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</si>
  <si>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</si>
  <si>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</si>
  <si>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</si>
  <si>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</si>
  <si>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</si>
  <si>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</si>
  <si>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</si>
  <si>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</si>
  <si>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</si>
  <si>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</si>
  <si>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</si>
  <si>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</si>
  <si>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</si>
  <si>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</si>
  <si>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</si>
  <si>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</si>
  <si>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</si>
  <si>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</si>
  <si>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</si>
  <si>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</si>
  <si>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</si>
  <si>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</si>
  <si>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</si>
  <si>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</si>
  <si>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</si>
  <si>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</si>
  <si>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</si>
  <si>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</si>
  <si>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</si>
  <si>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</si>
  <si>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</si>
  <si>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</si>
  <si>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</si>
  <si>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</si>
  <si>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</si>
  <si>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</si>
  <si>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</si>
  <si>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</si>
  <si>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</si>
  <si>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</si>
  <si>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</si>
  <si>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</si>
  <si>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</si>
  <si>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</si>
  <si>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</si>
  <si>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</si>
  <si>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</si>
  <si>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</si>
  <si>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</si>
  <si>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</si>
  <si>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</si>
  <si>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</si>
  <si>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</si>
  <si>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</si>
  <si>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</si>
  <si>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</si>
  <si>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</si>
  <si>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</si>
  <si>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</si>
  <si>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</si>
  <si>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</si>
  <si>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</si>
  <si>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</si>
  <si>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</si>
  <si>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</si>
  <si>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</si>
  <si>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</si>
  <si>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</si>
  <si>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</si>
  <si>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</si>
  <si>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</si>
  <si>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</si>
  <si>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</si>
  <si>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</si>
  <si>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</si>
  <si>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</si>
  <si>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</si>
  <si>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</si>
  <si>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</si>
  <si>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</si>
  <si>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</si>
  <si>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</si>
  <si>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</si>
  <si>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</si>
  <si>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</si>
  <si>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</si>
  <si>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</si>
  <si>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</si>
  <si>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</si>
  <si>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</si>
  <si>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</si>
  <si>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</si>
  <si>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</si>
  <si>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</si>
  <si>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</si>
  <si>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</si>
  <si>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</si>
  <si>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</si>
  <si>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</si>
  <si>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</si>
  <si>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</si>
  <si>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</si>
  <si>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</si>
  <si>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</si>
  <si>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</si>
  <si>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</si>
  <si>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</si>
  <si>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</si>
  <si>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</si>
  <si>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</si>
  <si>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</si>
  <si>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</si>
  <si>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</si>
  <si>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</si>
  <si>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</si>
  <si>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</si>
  <si>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</si>
  <si>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</si>
  <si>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</si>
  <si>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</si>
  <si>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</si>
  <si>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</si>
  <si>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</si>
  <si>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</si>
  <si>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</si>
  <si>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</si>
  <si>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</si>
  <si>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</si>
  <si>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</si>
  <si>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</si>
  <si>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</si>
  <si>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</si>
  <si>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</si>
  <si>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</si>
  <si>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</si>
  <si>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</si>
  <si>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</si>
  <si>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</si>
  <si>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</si>
  <si>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</si>
  <si>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</si>
  <si>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</si>
  <si>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</si>
  <si>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</si>
  <si>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</si>
  <si>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</si>
  <si>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</si>
  <si>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</si>
  <si>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</si>
  <si>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</si>
  <si>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</si>
  <si>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</si>
  <si>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</si>
  <si>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</si>
  <si>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</si>
  <si>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</si>
  <si>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</si>
  <si>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</si>
  <si>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</si>
  <si>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</si>
  <si>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</si>
  <si>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</si>
  <si>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</si>
  <si>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</si>
  <si>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</si>
  <si>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</si>
  <si>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</si>
  <si>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</si>
  <si>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</si>
  <si>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</si>
  <si>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</si>
  <si>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</si>
  <si>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</si>
  <si>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</si>
  <si>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</si>
  <si>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</si>
  <si>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</si>
  <si>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</si>
  <si>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</si>
  <si>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</si>
  <si>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</si>
  <si>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</si>
  <si>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</si>
  <si>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</si>
  <si>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</si>
  <si>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</si>
  <si>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</si>
  <si>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</si>
  <si>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</si>
  <si>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</si>
  <si>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</si>
  <si>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</si>
  <si>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</si>
  <si>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</si>
  <si>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</si>
  <si>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</si>
  <si>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</si>
  <si>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</si>
  <si>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</si>
  <si>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</si>
  <si>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</si>
  <si>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</si>
  <si>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</si>
  <si>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</si>
  <si>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</si>
  <si>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</si>
  <si>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</si>
  <si>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</si>
  <si>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</si>
  <si>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</si>
  <si>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</si>
  <si>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</si>
  <si>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</si>
  <si>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</si>
  <si>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</si>
  <si>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</si>
  <si>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</si>
  <si>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</si>
  <si>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</si>
  <si>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</si>
  <si>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</si>
  <si>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</si>
  <si>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</si>
  <si>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</si>
  <si>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</si>
  <si>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</si>
  <si>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</si>
  <si>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</si>
  <si>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</si>
  <si>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</si>
  <si>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</si>
  <si>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</si>
  <si>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</si>
  <si>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</si>
  <si>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</si>
  <si>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</si>
  <si>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</si>
  <si>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</si>
  <si>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</si>
  <si>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</si>
  <si>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</si>
  <si>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</si>
  <si>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</si>
  <si>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</si>
  <si>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</si>
  <si>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</si>
  <si>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</si>
  <si>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</si>
  <si>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</si>
  <si>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</si>
  <si>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</si>
  <si>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</si>
  <si>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</si>
  <si>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</si>
  <si>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</si>
  <si>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</si>
  <si>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</si>
  <si>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</si>
  <si>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</si>
  <si>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</si>
  <si>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</si>
  <si>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</si>
  <si>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</si>
  <si>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</si>
  <si>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</si>
  <si>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</si>
  <si>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</si>
  <si>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</si>
  <si>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</si>
  <si>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</si>
  <si>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</si>
  <si>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</si>
  <si>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</si>
  <si>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</si>
  <si>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</si>
  <si>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</si>
  <si>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</si>
  <si>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</si>
  <si>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</si>
  <si>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</si>
  <si>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</si>
  <si>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</si>
  <si>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</si>
  <si>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</si>
  <si>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</si>
  <si>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</si>
  <si>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</si>
  <si>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</si>
  <si>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</si>
  <si>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</si>
  <si>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</si>
  <si>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</si>
  <si>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</si>
  <si>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</si>
  <si>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</si>
  <si>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</si>
  <si>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</si>
  <si>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</si>
  <si>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</si>
  <si>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</si>
  <si>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</si>
  <si>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</si>
  <si>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</si>
  <si>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</si>
  <si>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</si>
  <si>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</si>
  <si>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</si>
  <si>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</si>
  <si>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</si>
  <si>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</si>
  <si>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</si>
  <si>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</si>
  <si>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</si>
  <si>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</si>
  <si>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</si>
  <si>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</si>
  <si>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</si>
  <si>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</si>
  <si>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</si>
  <si>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</si>
  <si>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</si>
  <si>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</si>
  <si>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</si>
  <si>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</si>
  <si>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</si>
  <si>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</si>
  <si>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</si>
  <si>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</si>
  <si>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</si>
  <si>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</si>
  <si>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</si>
  <si>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</si>
  <si>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</si>
  <si>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</si>
  <si>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</si>
  <si>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</si>
  <si>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</si>
  <si>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</si>
  <si>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</si>
  <si>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</si>
  <si>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</si>
  <si>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</si>
  <si>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</si>
  <si>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</si>
  <si>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</si>
  <si>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</si>
  <si>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</si>
  <si>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</si>
  <si>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</si>
  <si>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</si>
  <si>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</si>
  <si>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</si>
  <si>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</si>
  <si>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</si>
  <si>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</si>
  <si>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</si>
  <si>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</si>
  <si>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</si>
  <si>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</si>
  <si>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</si>
  <si>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</si>
  <si>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</si>
  <si>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</si>
  <si>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</si>
  <si>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</si>
  <si>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</si>
  <si>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</si>
  <si>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</si>
  <si>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</si>
  <si>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</si>
  <si>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</si>
  <si>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</si>
  <si>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</si>
  <si>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</si>
  <si>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</si>
  <si>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</si>
  <si>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</si>
  <si>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</si>
  <si>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</si>
  <si>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</si>
  <si>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</si>
  <si>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</si>
  <si>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</si>
  <si>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</si>
  <si>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</si>
  <si>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</si>
  <si>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</si>
  <si>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</si>
  <si>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</si>
  <si>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</si>
  <si>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</si>
  <si>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</si>
  <si>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</si>
  <si>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</si>
  <si>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</si>
  <si>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</si>
  <si>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</si>
  <si>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</si>
  <si>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</si>
  <si>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</si>
  <si>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</si>
  <si>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</si>
  <si>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</si>
  <si>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</si>
  <si>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</si>
  <si>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</si>
  <si>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</si>
  <si>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</si>
  <si>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</si>
  <si>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</si>
  <si>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</si>
  <si>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</si>
  <si>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</si>
  <si>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</si>
  <si>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</si>
  <si>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</si>
  <si>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</si>
  <si>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</si>
  <si>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</si>
  <si>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</si>
  <si>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</si>
  <si>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</si>
  <si>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</si>
  <si>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</si>
  <si>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</si>
  <si>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</si>
  <si>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</si>
  <si>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</si>
  <si>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</si>
  <si>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</si>
  <si>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</si>
  <si>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</si>
  <si>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</si>
  <si>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</si>
  <si>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</si>
  <si>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</si>
  <si>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</si>
  <si>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</si>
  <si>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</si>
  <si>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</si>
  <si>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</si>
  <si>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</si>
  <si>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</si>
  <si>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</si>
  <si>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</si>
  <si>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</si>
  <si>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</si>
  <si>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</si>
  <si>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</si>
  <si>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</si>
  <si>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</si>
  <si>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</si>
  <si>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</si>
  <si>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</si>
  <si>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</si>
  <si>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</si>
  <si>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</si>
  <si>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</si>
  <si>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</si>
  <si>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</si>
  <si>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</si>
  <si>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</si>
  <si>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</si>
  <si>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</si>
  <si>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</si>
  <si>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</si>
  <si>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</si>
  <si>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</si>
  <si>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</si>
  <si>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</si>
  <si>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</si>
  <si>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</si>
  <si>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</si>
  <si>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</si>
  <si>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</si>
  <si>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</si>
  <si>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</si>
  <si>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</si>
  <si>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</si>
  <si>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</si>
  <si>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</si>
  <si>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</si>
  <si>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</si>
  <si>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</si>
  <si>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</si>
  <si>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</si>
  <si>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</si>
  <si>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</si>
  <si>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</si>
  <si>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</si>
  <si>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</si>
  <si>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</si>
  <si>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</si>
  <si>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</si>
  <si>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</si>
  <si>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</si>
  <si>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</si>
  <si>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</si>
  <si>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</si>
  <si>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</si>
  <si>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</si>
  <si>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</si>
  <si>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</si>
  <si>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</si>
  <si>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</si>
  <si>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</si>
  <si>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</si>
  <si>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</si>
  <si>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</si>
  <si>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</si>
  <si>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</si>
  <si>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</si>
  <si>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</si>
  <si>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</si>
  <si>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</si>
  <si>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</si>
  <si>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</si>
  <si>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</si>
  <si>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</si>
  <si>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</si>
  <si>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</si>
  <si>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</si>
  <si>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</si>
  <si>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</si>
  <si>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</si>
  <si>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</si>
  <si>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</si>
  <si>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</si>
  <si>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</si>
  <si>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</si>
  <si>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</si>
  <si>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</si>
  <si>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</si>
  <si>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</si>
  <si>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</si>
  <si>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</si>
  <si>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</si>
  <si>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</si>
  <si>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</si>
  <si>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</si>
  <si>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</si>
  <si>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</si>
  <si>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</si>
  <si>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</si>
  <si>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</si>
  <si>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</si>
  <si>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</si>
  <si>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</si>
  <si>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</si>
  <si>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</si>
  <si>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</si>
  <si>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</si>
  <si>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</si>
  <si>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</si>
  <si>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</si>
  <si>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</si>
  <si>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</si>
  <si>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</si>
  <si>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</si>
  <si>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</si>
  <si>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</si>
  <si>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</si>
  <si>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</si>
  <si>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</si>
  <si>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</si>
  <si>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</si>
  <si>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</si>
  <si>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</si>
  <si>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</si>
  <si>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</si>
  <si>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</si>
  <si>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</si>
  <si>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</si>
  <si>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</si>
  <si>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</si>
  <si>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</si>
  <si>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</si>
  <si>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</si>
  <si>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</si>
  <si>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</si>
  <si>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</si>
  <si>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</si>
  <si>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</si>
  <si>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</si>
  <si>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</si>
  <si>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</si>
  <si>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</si>
  <si>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</si>
  <si>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</si>
  <si>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</si>
  <si>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</si>
  <si>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</si>
  <si>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</si>
  <si>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</si>
  <si>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</si>
  <si>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</si>
  <si>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</si>
  <si>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</si>
  <si>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</si>
  <si>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</si>
  <si>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</si>
  <si>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</si>
  <si>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</si>
  <si>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</si>
  <si>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</si>
  <si>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</si>
  <si>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</si>
  <si>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</si>
  <si>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</si>
  <si>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</si>
  <si>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</si>
  <si>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</si>
  <si>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</si>
  <si>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</si>
  <si>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</si>
  <si>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</si>
  <si>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</si>
  <si>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</si>
  <si>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</si>
  <si>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</si>
  <si>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</si>
  <si>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</si>
  <si>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</si>
  <si>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</si>
  <si>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</si>
  <si>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</si>
  <si>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</si>
  <si>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</si>
  <si>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</si>
  <si>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</si>
  <si>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</si>
  <si>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</si>
  <si>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</si>
  <si>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</si>
  <si>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</si>
  <si>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</si>
  <si>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</si>
  <si>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</si>
  <si>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</si>
  <si>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</si>
  <si>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</si>
  <si>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</si>
  <si>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</si>
  <si>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</si>
  <si>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</si>
  <si>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</si>
  <si>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</si>
  <si>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</si>
  <si>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</si>
  <si>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</si>
  <si>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</si>
  <si>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</si>
  <si>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</si>
  <si>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</si>
  <si>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</si>
  <si>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</si>
  <si>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</si>
  <si>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</si>
  <si>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</si>
  <si>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</si>
  <si>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</si>
  <si>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</si>
  <si>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</si>
  <si>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</si>
  <si>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</si>
  <si>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</si>
  <si>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</si>
  <si>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</si>
  <si>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</si>
  <si>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</si>
  <si>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</si>
  <si>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</si>
  <si>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</si>
  <si>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</si>
  <si>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</si>
  <si>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</si>
  <si>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</si>
  <si>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</si>
  <si>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</si>
  <si>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</si>
  <si>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</si>
  <si>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</si>
  <si>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</si>
  <si>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</si>
  <si>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</si>
  <si>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</si>
  <si>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</si>
  <si>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</si>
  <si>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</si>
  <si>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</si>
  <si>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</si>
  <si>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</si>
  <si>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</si>
  <si>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</si>
  <si>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</si>
  <si>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</si>
  <si>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</si>
  <si>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</si>
  <si>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</si>
  <si>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</si>
  <si>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</si>
  <si>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</si>
  <si>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</si>
  <si>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</si>
  <si>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</si>
  <si>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</si>
  <si>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</si>
  <si>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</si>
  <si>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</si>
  <si>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</si>
  <si>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</si>
  <si>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</si>
  <si>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</si>
  <si>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</si>
  <si>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</si>
  <si>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</si>
  <si>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</si>
  <si>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</si>
  <si>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</si>
  <si>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</si>
  <si>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</si>
  <si>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</si>
  <si>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</si>
  <si>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</si>
  <si>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</si>
  <si>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</si>
  <si>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</si>
  <si>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</si>
  <si>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</si>
  <si>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</si>
  <si>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</si>
  <si>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</si>
  <si>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</si>
  <si>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</si>
  <si>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</si>
  <si>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</si>
  <si>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</si>
  <si>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</si>
  <si>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</si>
  <si>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</si>
  <si>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</si>
  <si>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</si>
  <si>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</si>
  <si>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</si>
  <si>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</si>
  <si>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</si>
  <si>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</si>
  <si>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</si>
  <si>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</si>
  <si>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</si>
  <si>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</si>
  <si>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</si>
  <si>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</si>
  <si>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</si>
  <si>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</si>
  <si>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</si>
  <si>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</si>
  <si>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</si>
  <si>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</si>
  <si>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</si>
  <si>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</si>
  <si>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</si>
  <si>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</si>
  <si>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</si>
  <si>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</si>
  <si>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</si>
  <si>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</si>
  <si>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</si>
  <si>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</si>
  <si>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</si>
  <si>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</si>
  <si>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</si>
  <si>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</si>
  <si>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</si>
  <si>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</si>
  <si>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</si>
  <si>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</si>
  <si>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</si>
  <si>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</si>
  <si>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</si>
  <si>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</si>
  <si>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</si>
  <si>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</si>
  <si>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</si>
  <si>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</si>
  <si>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</si>
  <si>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</si>
  <si>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</si>
  <si>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</si>
  <si>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</si>
  <si>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</si>
  <si>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</si>
  <si>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</si>
  <si>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</si>
  <si>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</si>
  <si>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</si>
  <si>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</si>
  <si>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</si>
  <si>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</si>
  <si>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</si>
  <si>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</si>
  <si>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</si>
  <si>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</si>
  <si>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</si>
  <si>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</si>
  <si>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</si>
  <si>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</si>
  <si>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</si>
  <si>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</si>
  <si>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</si>
  <si>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</si>
  <si>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</si>
  <si>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</si>
  <si>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</si>
  <si>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</si>
  <si>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</si>
  <si>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</si>
  <si>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</si>
  <si>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</si>
  <si>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</si>
  <si>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</si>
  <si>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</si>
  <si>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</si>
  <si>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</si>
  <si>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</si>
  <si>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</si>
  <si>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</si>
  <si>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</si>
  <si>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</si>
  <si>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</si>
  <si>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</si>
  <si>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</si>
  <si>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</si>
  <si>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</si>
  <si>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</si>
  <si>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</si>
  <si>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</si>
  <si>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</si>
  <si>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</si>
  <si>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</si>
  <si>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</si>
  <si>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</si>
  <si>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</si>
  <si>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</si>
  <si>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</si>
  <si>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</si>
  <si>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</si>
  <si>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</si>
  <si>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</si>
  <si>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</si>
  <si>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</si>
  <si>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</si>
  <si>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</si>
  <si>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</si>
  <si>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</si>
  <si>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</si>
  <si>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</si>
  <si>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</si>
  <si>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</si>
  <si>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</si>
  <si>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</si>
  <si>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</si>
  <si>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</si>
  <si>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</si>
  <si>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</si>
  <si>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</si>
  <si>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</si>
  <si>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</si>
  <si>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</si>
  <si>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</si>
  <si>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</si>
  <si>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</si>
  <si>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</si>
  <si>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</si>
  <si>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</si>
  <si>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</si>
  <si>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</si>
  <si>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</si>
  <si>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</si>
  <si>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</si>
  <si>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</si>
  <si>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</si>
  <si>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</si>
  <si>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</si>
  <si>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</si>
  <si>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</si>
  <si>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</si>
  <si>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</si>
  <si>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</si>
  <si>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</si>
  <si>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</si>
  <si>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</si>
  <si>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</si>
  <si>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</si>
  <si>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</si>
  <si>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</si>
  <si>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</si>
  <si>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</si>
  <si>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</si>
  <si>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</si>
  <si>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</si>
  <si>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</si>
  <si>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</si>
  <si>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</si>
  <si>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</si>
  <si>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</si>
  <si>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</si>
  <si>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</si>
  <si>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</si>
  <si>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</si>
  <si>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</si>
  <si>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</si>
  <si>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</si>
  <si>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</si>
  <si>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</si>
  <si>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</si>
  <si>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</si>
  <si>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</si>
  <si>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</si>
  <si>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</si>
  <si>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</si>
  <si>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</si>
  <si>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</si>
  <si>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</si>
  <si>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</si>
  <si>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</si>
  <si>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</si>
  <si>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</si>
  <si>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</si>
  <si>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</si>
  <si>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</si>
  <si>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</si>
  <si>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</si>
  <si>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</si>
  <si>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</si>
  <si>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</si>
  <si>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</si>
  <si>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</si>
  <si>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</si>
  <si>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</si>
  <si>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</si>
  <si>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</si>
  <si>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</si>
  <si>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</si>
  <si>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</si>
  <si>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</si>
  <si>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</si>
  <si>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</si>
  <si>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</si>
  <si>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</si>
  <si>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</si>
  <si>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</si>
  <si>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</si>
  <si>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</si>
  <si>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</si>
  <si>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</si>
  <si>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</si>
  <si>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</si>
  <si>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</si>
  <si>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</si>
  <si>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</si>
  <si>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</si>
  <si>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</si>
  <si>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</si>
  <si>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</si>
  <si>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</si>
  <si>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</si>
  <si>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</si>
  <si>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</si>
  <si>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</si>
  <si>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</si>
  <si>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</si>
  <si>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</si>
  <si>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</si>
  <si>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</si>
  <si>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</si>
  <si>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</si>
  <si>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</si>
  <si>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</si>
  <si>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</si>
  <si>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</si>
  <si>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</si>
  <si>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</si>
  <si>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</si>
  <si>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</si>
  <si>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</si>
  <si>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</si>
  <si>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</si>
  <si>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</si>
  <si>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</si>
  <si>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</si>
  <si>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</si>
  <si>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</si>
  <si>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</si>
  <si>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</si>
  <si>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</si>
  <si>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</si>
  <si>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</si>
  <si>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</si>
  <si>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</si>
  <si>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</si>
  <si>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</si>
  <si>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</si>
  <si>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</si>
  <si>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</si>
  <si>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</si>
  <si>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</si>
  <si>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</si>
  <si>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</si>
  <si>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</si>
  <si>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</si>
  <si>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</si>
  <si>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</si>
  <si>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</si>
  <si>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</si>
  <si>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</si>
  <si>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</si>
  <si>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</si>
  <si>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</si>
  <si>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</si>
  <si>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</si>
  <si>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</si>
  <si>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</si>
  <si>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</si>
  <si>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</si>
  <si>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</si>
  <si>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</si>
  <si>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</si>
  <si>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</si>
  <si>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</si>
  <si>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</si>
  <si>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</si>
  <si>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</si>
  <si>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</si>
  <si>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</si>
  <si>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</si>
  <si>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</si>
  <si>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</si>
  <si>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</si>
  <si>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</si>
  <si>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</si>
  <si>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</si>
  <si>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</si>
  <si>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</si>
  <si>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</si>
  <si>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</si>
  <si>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</si>
  <si>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</si>
  <si>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</si>
  <si>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</si>
  <si>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</si>
  <si>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</si>
  <si>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</si>
  <si>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</si>
  <si>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</si>
  <si>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</si>
  <si>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</si>
  <si>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</si>
  <si>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</si>
  <si>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</si>
  <si>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</si>
  <si>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</si>
  <si>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</si>
  <si>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</si>
  <si>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</si>
  <si>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</si>
  <si>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</si>
  <si>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</si>
  <si>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</si>
  <si>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</si>
  <si>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</si>
  <si>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</si>
  <si>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</si>
  <si>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</si>
  <si>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</si>
  <si>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</si>
  <si>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</si>
  <si>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</si>
  <si>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</si>
  <si>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</si>
  <si>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</si>
  <si>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</si>
  <si>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</si>
  <si>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</si>
  <si>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</si>
  <si>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</si>
  <si>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</si>
  <si>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</si>
  <si>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</si>
  <si>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</si>
  <si>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</si>
  <si>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</si>
  <si>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</si>
  <si>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</si>
  <si>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</si>
  <si>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</si>
  <si>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</si>
  <si>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</si>
  <si>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</si>
  <si>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</si>
  <si>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</si>
  <si>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</si>
  <si>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</si>
  <si>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</si>
  <si>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</si>
  <si>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</si>
  <si>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</si>
  <si>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</si>
  <si>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</si>
  <si>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</si>
  <si>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</si>
  <si>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</si>
  <si>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</si>
  <si>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</si>
  <si>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</si>
  <si>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</si>
  <si>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</si>
  <si>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</si>
  <si>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</si>
  <si>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</si>
  <si>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</si>
  <si>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</si>
  <si>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</si>
  <si>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</si>
  <si>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</si>
  <si>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</si>
  <si>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</si>
  <si>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</si>
  <si>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</si>
  <si>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</si>
  <si>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</si>
  <si>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</si>
  <si>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</si>
  <si>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</si>
  <si>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</si>
  <si>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</si>
  <si>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</si>
  <si>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</si>
  <si>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</si>
  <si>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</si>
  <si>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</si>
  <si>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</si>
  <si>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</si>
  <si>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</si>
  <si>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</si>
  <si>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</si>
  <si>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</si>
  <si>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</si>
  <si>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</si>
  <si>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</si>
  <si>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</si>
  <si>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</si>
  <si>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</si>
  <si>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</si>
  <si>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</si>
  <si>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</si>
  <si>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</si>
  <si>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</si>
  <si>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</si>
  <si>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</si>
  <si>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</si>
  <si>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</si>
  <si>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</si>
  <si>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</si>
  <si>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</si>
  <si>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</si>
  <si>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</si>
  <si>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</si>
  <si>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</si>
  <si>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</si>
  <si>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</si>
  <si>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</si>
  <si>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</si>
  <si>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</si>
  <si>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</si>
  <si>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</si>
  <si>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</si>
  <si>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</si>
  <si>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</si>
  <si>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</si>
  <si>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</si>
  <si>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</si>
  <si>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</si>
  <si>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</si>
  <si>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</si>
  <si>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</si>
  <si>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</si>
  <si>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</si>
  <si>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</si>
  <si>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</si>
  <si>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</si>
  <si>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</si>
  <si>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</si>
  <si>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</si>
  <si>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</si>
  <si>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</si>
  <si>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</si>
  <si>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</si>
  <si>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</si>
  <si>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</si>
  <si>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</si>
  <si>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</si>
  <si>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</si>
  <si>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</si>
  <si>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</si>
  <si>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</si>
  <si>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</si>
  <si>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</si>
  <si>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</si>
  <si>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</si>
  <si>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</si>
  <si>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</si>
  <si>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</si>
  <si>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</si>
  <si>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</si>
  <si>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</si>
  <si>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</si>
  <si>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</si>
  <si>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</si>
  <si>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</si>
  <si>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</si>
  <si>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</si>
  <si>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</si>
  <si>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</si>
  <si>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</si>
  <si>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</si>
  <si>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</si>
  <si>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</si>
  <si>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</si>
  <si>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</si>
  <si>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</si>
  <si>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</si>
  <si>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</si>
  <si>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</si>
  <si>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</si>
  <si>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</si>
  <si>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</si>
  <si>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</si>
  <si>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</si>
  <si>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</si>
  <si>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</si>
  <si>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</si>
  <si>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</si>
  <si>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</si>
  <si>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</si>
  <si>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</si>
  <si>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</si>
  <si>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</si>
  <si>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</si>
  <si>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</si>
  <si>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</si>
  <si>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</si>
  <si>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</si>
  <si>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</si>
  <si>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</si>
  <si>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</si>
  <si>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</si>
  <si>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</si>
  <si>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</si>
  <si>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</si>
  <si>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</si>
  <si>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</si>
  <si>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</si>
  <si>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</si>
  <si>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</si>
  <si>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</si>
  <si>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</si>
  <si>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</si>
  <si>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</si>
  <si>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</si>
  <si>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</si>
  <si>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</si>
  <si>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</si>
  <si>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</si>
  <si>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</si>
  <si>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</si>
  <si>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</si>
  <si>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</si>
  <si>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</si>
  <si>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</si>
  <si>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</si>
  <si>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</si>
  <si>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</si>
  <si>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</si>
  <si>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</si>
  <si>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</si>
  <si>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</si>
  <si>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</si>
  <si>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</si>
  <si>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</si>
  <si>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</si>
  <si>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</si>
  <si>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</si>
  <si>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</si>
  <si>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</si>
  <si>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</si>
  <si>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</si>
  <si>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</si>
  <si>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</si>
  <si>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</si>
  <si>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</si>
  <si>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</si>
  <si>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</si>
  <si>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</si>
  <si>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</si>
  <si>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</si>
  <si>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</si>
  <si>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</si>
  <si>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</si>
  <si>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</si>
  <si>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</si>
  <si>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</si>
  <si>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</si>
  <si>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</si>
  <si>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</si>
  <si>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</si>
  <si>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</si>
  <si>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</si>
  <si>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</si>
  <si>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</si>
  <si>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</si>
  <si>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</si>
  <si>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</si>
  <si>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</si>
  <si>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</si>
  <si>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</si>
  <si>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</si>
  <si>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</si>
  <si>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</si>
  <si>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</si>
  <si>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</si>
  <si>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</si>
  <si>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</si>
  <si>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</si>
  <si>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</si>
  <si>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</si>
  <si>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</si>
  <si>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</si>
  <si>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</si>
  <si>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</si>
  <si>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</si>
  <si>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</si>
  <si>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</si>
  <si>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</si>
  <si>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</si>
  <si>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</si>
  <si>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</si>
  <si>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</si>
  <si>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</si>
  <si>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</si>
  <si>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</si>
  <si>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</si>
  <si>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</si>
  <si>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</si>
  <si>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</si>
  <si>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</si>
  <si>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</si>
  <si>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</si>
  <si>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</si>
  <si>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</si>
  <si>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</si>
  <si>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</si>
  <si>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</si>
  <si>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</si>
  <si>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</si>
  <si>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</si>
  <si>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</si>
  <si>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</si>
  <si>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</si>
  <si>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</si>
  <si>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</si>
  <si>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</si>
  <si>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</si>
  <si>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</si>
  <si>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</si>
  <si>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</si>
  <si>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</si>
  <si>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</si>
  <si>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</si>
  <si>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</si>
  <si>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</si>
  <si>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</si>
  <si>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</si>
  <si>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</si>
  <si>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</si>
  <si>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</si>
  <si>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</si>
  <si>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</si>
  <si>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</si>
  <si>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</si>
  <si>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</si>
  <si>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</si>
  <si>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</si>
  <si>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</si>
  <si>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</si>
  <si>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</si>
  <si>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</si>
  <si>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</si>
  <si>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</si>
  <si>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</si>
  <si>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</si>
  <si>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</si>
  <si>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</si>
  <si>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</si>
  <si>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</si>
  <si>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</si>
  <si>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</si>
  <si>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</si>
  <si>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</si>
  <si>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</si>
  <si>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</si>
  <si>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</si>
  <si>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</si>
  <si>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</si>
  <si>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</si>
  <si>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</si>
  <si>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</si>
  <si>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</si>
  <si>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</si>
  <si>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</si>
  <si>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</si>
  <si>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</si>
  <si>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</si>
  <si>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</si>
  <si>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</si>
  <si>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</si>
  <si>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</si>
  <si>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</si>
  <si>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</si>
  <si>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</si>
  <si>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</si>
  <si>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</si>
  <si>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</si>
  <si>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</si>
  <si>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</si>
  <si>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</si>
  <si>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</si>
  <si>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</si>
  <si>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</si>
  <si>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</si>
  <si>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</si>
  <si>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</si>
  <si>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</si>
  <si>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</si>
  <si>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</si>
  <si>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</si>
  <si>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</si>
  <si>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</si>
  <si>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</si>
  <si>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</si>
  <si>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</si>
  <si>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</si>
  <si>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</si>
  <si>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</si>
  <si>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</si>
  <si>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</si>
  <si>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</si>
  <si>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</si>
  <si>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</si>
  <si>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</si>
  <si>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</si>
  <si>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</si>
  <si>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</si>
  <si>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</si>
  <si>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</si>
  <si>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</si>
  <si>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</si>
  <si>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</si>
  <si>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</si>
  <si>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</si>
  <si>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</si>
  <si>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</si>
  <si>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</si>
  <si>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</si>
  <si>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</si>
  <si>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</si>
  <si>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</si>
  <si>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</si>
  <si>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</si>
  <si>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</si>
  <si>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</si>
  <si>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</si>
  <si>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</si>
  <si>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</si>
  <si>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</si>
  <si>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</si>
  <si>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</si>
  <si>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</si>
  <si>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</si>
  <si>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</si>
  <si>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</si>
  <si>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</si>
  <si>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</si>
  <si>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</si>
  <si>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</si>
  <si>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</si>
  <si>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</si>
  <si>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</si>
  <si>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</si>
  <si>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</si>
  <si>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</si>
  <si>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</si>
  <si>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</si>
  <si>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</si>
  <si>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</si>
  <si>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</si>
  <si>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</si>
  <si>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</si>
  <si>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</si>
  <si>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</si>
  <si>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</si>
  <si>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</si>
  <si>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</si>
  <si>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</si>
  <si>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</si>
  <si>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</si>
  <si>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</si>
  <si>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</si>
  <si>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</si>
  <si>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</si>
  <si>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</si>
  <si>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</si>
  <si>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</si>
  <si>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</si>
  <si>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</si>
  <si>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</si>
  <si>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</si>
  <si>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</si>
  <si>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</si>
  <si>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</si>
  <si>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</si>
  <si>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</si>
  <si>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</si>
  <si>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</si>
  <si>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</si>
  <si>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</si>
  <si>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</si>
  <si>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</si>
  <si>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</si>
  <si>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</si>
  <si>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</si>
  <si>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</si>
  <si>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</si>
  <si>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</si>
  <si>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</si>
  <si>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</si>
  <si>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</si>
  <si>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</si>
  <si>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</si>
  <si>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</si>
  <si>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</si>
  <si>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</si>
  <si>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</si>
  <si>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</si>
  <si>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</si>
  <si>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</si>
  <si>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</si>
  <si>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</si>
  <si>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</si>
  <si>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</si>
  <si>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</si>
  <si>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</si>
  <si>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</si>
  <si>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</si>
  <si>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</si>
  <si>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</si>
  <si>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</si>
  <si>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</si>
  <si>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</si>
  <si>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</si>
  <si>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</si>
  <si>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</si>
  <si>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</si>
  <si>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</si>
  <si>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</si>
  <si>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</si>
  <si>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</si>
  <si>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</si>
  <si>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</si>
  <si>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</si>
  <si>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</si>
  <si>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</si>
  <si>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</si>
  <si>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</si>
  <si>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</si>
  <si>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</si>
  <si>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</si>
  <si>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</si>
  <si>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</si>
  <si>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</si>
  <si>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</si>
  <si>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</si>
  <si>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</si>
  <si>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</si>
  <si>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</si>
  <si>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</si>
  <si>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</si>
  <si>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</si>
  <si>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</si>
  <si>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</si>
  <si>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</si>
  <si>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</si>
  <si>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</si>
  <si>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</si>
  <si>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</si>
  <si>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</si>
  <si>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</si>
  <si>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</si>
  <si>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</si>
  <si>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</si>
  <si>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</si>
  <si>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</si>
  <si>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</si>
  <si>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</si>
  <si>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</si>
  <si>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</si>
  <si>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</si>
  <si>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</si>
  <si>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</si>
  <si>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</si>
  <si>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</si>
  <si>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</si>
  <si>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</si>
  <si>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</si>
  <si>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</si>
  <si>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</si>
  <si>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</si>
  <si>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</si>
  <si>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</si>
  <si>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</si>
  <si>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</si>
  <si>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</si>
  <si>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</si>
  <si>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</si>
  <si>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</si>
  <si>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</si>
  <si>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</si>
  <si>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</si>
  <si>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</si>
  <si>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</si>
  <si>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</si>
  <si>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</si>
  <si>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</si>
  <si>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</si>
  <si>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</si>
  <si>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</si>
  <si>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</si>
  <si>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</si>
  <si>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</si>
  <si>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</si>
  <si>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</si>
  <si>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</si>
  <si>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</si>
  <si>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</si>
  <si>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</si>
  <si>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</si>
  <si>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</si>
  <si>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</si>
  <si>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</si>
  <si>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</si>
  <si>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</si>
  <si>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</si>
  <si>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</si>
  <si>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</si>
  <si>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</si>
  <si>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</si>
  <si>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</si>
  <si>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</si>
  <si>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</si>
  <si>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</si>
  <si>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</si>
  <si>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</si>
  <si>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</si>
  <si>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</si>
  <si>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</si>
  <si>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</si>
  <si>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</si>
  <si>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</si>
  <si>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</si>
  <si>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</si>
  <si>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</si>
  <si>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</si>
  <si>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</si>
  <si>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</si>
  <si>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</si>
  <si>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</si>
  <si>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</si>
  <si>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</si>
  <si>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</si>
  <si>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</si>
  <si>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</si>
  <si>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</si>
  <si>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</si>
  <si>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</si>
  <si>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</si>
  <si>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</si>
  <si>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</si>
  <si>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</si>
  <si>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</si>
  <si>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</si>
  <si>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</si>
  <si>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</si>
  <si>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</si>
  <si>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</si>
  <si>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</si>
  <si>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</si>
  <si>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</si>
  <si>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</si>
  <si>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</si>
  <si>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</si>
  <si>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</si>
  <si>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</si>
  <si>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</si>
  <si>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</si>
  <si>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</si>
  <si>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</si>
  <si>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</si>
  <si>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</si>
  <si>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</si>
  <si>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</si>
  <si>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</si>
  <si>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</si>
  <si>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</si>
  <si>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</si>
  <si>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</si>
  <si>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</si>
  <si>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</si>
  <si>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</si>
  <si>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</si>
  <si>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</si>
  <si>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</si>
  <si>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</si>
  <si>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</si>
  <si>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</si>
  <si>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</si>
  <si>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</si>
  <si>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</si>
  <si>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</si>
  <si>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</si>
  <si>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</si>
  <si>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</si>
  <si>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</si>
  <si>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</si>
  <si>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</si>
  <si>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</si>
  <si>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</si>
  <si>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</si>
  <si>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</si>
  <si>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</si>
  <si>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</si>
  <si>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</si>
  <si>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</si>
  <si>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</si>
  <si>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</si>
  <si>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</si>
  <si>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</si>
  <si>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</si>
  <si>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</si>
  <si>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</si>
  <si>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</si>
  <si>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</si>
  <si>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</si>
  <si>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</si>
  <si>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</si>
  <si>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</si>
  <si>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</si>
  <si>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</si>
  <si>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</si>
  <si>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</si>
  <si>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</si>
  <si>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</si>
  <si>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</si>
  <si>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</si>
  <si>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</si>
  <si>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</si>
  <si>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</si>
  <si>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</si>
  <si>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</si>
  <si>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</si>
  <si>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</si>
  <si>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</si>
  <si>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</si>
  <si>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</si>
  <si>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</si>
  <si>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</si>
  <si>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</si>
  <si>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</si>
  <si>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</si>
  <si>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</si>
  <si>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</si>
  <si>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</si>
  <si>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</si>
  <si>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</si>
  <si>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</si>
  <si>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</si>
  <si>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</si>
  <si>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</si>
  <si>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</si>
  <si>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</si>
  <si>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</si>
  <si>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</si>
  <si>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</si>
  <si>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</si>
  <si>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</si>
  <si>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</si>
  <si>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</si>
  <si>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</si>
  <si>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</si>
  <si>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</si>
  <si>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</si>
  <si>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</si>
  <si>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</si>
  <si>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</si>
  <si>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</si>
  <si>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</si>
  <si>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</si>
  <si>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</si>
  <si>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</si>
  <si>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</si>
  <si>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</si>
  <si>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</si>
  <si>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</si>
  <si>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</si>
  <si>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</si>
  <si>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</si>
  <si>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</si>
  <si>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</si>
  <si>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</si>
  <si>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</si>
  <si>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</si>
  <si>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</si>
  <si>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</si>
  <si>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</si>
  <si>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</si>
  <si>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</si>
  <si>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</si>
  <si>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</si>
  <si>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</si>
  <si>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</si>
  <si>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</si>
  <si>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</si>
  <si>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</si>
  <si>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</si>
  <si>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</si>
  <si>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</si>
  <si>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</si>
  <si>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</si>
  <si>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</si>
  <si>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</si>
  <si>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</si>
  <si>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</si>
  <si>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</si>
  <si>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</si>
  <si>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</si>
  <si>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</si>
  <si>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</si>
  <si>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</si>
  <si>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</si>
  <si>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</si>
  <si>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</si>
  <si>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</si>
  <si>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</si>
  <si>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</si>
  <si>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</si>
  <si>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</si>
  <si>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</si>
  <si>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</si>
  <si>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</si>
  <si>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</si>
  <si>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</si>
  <si>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</si>
  <si>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</si>
  <si>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</si>
  <si>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</si>
  <si>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</si>
  <si>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</si>
  <si>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</si>
  <si>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</si>
  <si>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</si>
  <si>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</si>
  <si>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</si>
  <si>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</si>
  <si>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</si>
  <si>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</si>
  <si>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</si>
  <si>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</si>
  <si>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</si>
  <si>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</si>
  <si>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</si>
  <si>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</si>
  <si>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</si>
  <si>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</si>
  <si>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</si>
  <si>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</si>
  <si>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</si>
  <si>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</si>
  <si>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</si>
  <si>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</si>
  <si>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</si>
  <si>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</si>
  <si>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</si>
  <si>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</si>
  <si>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</si>
  <si>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</si>
  <si>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</si>
  <si>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</si>
  <si>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</si>
  <si>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</si>
  <si>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</si>
  <si>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</si>
  <si>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</si>
  <si>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</si>
  <si>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</si>
  <si>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</si>
  <si>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</si>
  <si>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</si>
  <si>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</si>
  <si>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</si>
  <si>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</si>
  <si>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</si>
  <si>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</si>
  <si>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</si>
  <si>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</si>
  <si>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</si>
  <si>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</si>
  <si>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</si>
  <si>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</si>
  <si>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</si>
  <si>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</si>
  <si>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</si>
  <si>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</si>
  <si>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</si>
  <si>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</si>
  <si>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</si>
  <si>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</si>
  <si>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</si>
  <si>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</si>
  <si>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</si>
  <si>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</si>
  <si>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</si>
  <si>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</si>
  <si>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</si>
  <si>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</si>
  <si>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</si>
  <si>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</si>
  <si>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</si>
  <si>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</si>
  <si>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</si>
  <si>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</si>
  <si>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</si>
  <si>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</si>
  <si>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</si>
  <si>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</si>
  <si>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</si>
  <si>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</si>
  <si>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</si>
  <si>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</si>
  <si>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</si>
  <si>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</si>
  <si>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</si>
  <si>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</si>
  <si>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</si>
  <si>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</si>
  <si>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</si>
  <si>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</si>
  <si>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</si>
  <si>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</si>
  <si>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</si>
  <si>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</si>
  <si>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</si>
  <si>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</si>
  <si>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</si>
  <si>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</si>
  <si>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</si>
  <si>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</si>
  <si>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</si>
  <si>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</si>
  <si>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</si>
  <si>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</si>
  <si>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</si>
  <si>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</si>
  <si>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</si>
  <si>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</si>
  <si>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</si>
  <si>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</si>
  <si>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</si>
  <si>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</si>
  <si>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</si>
  <si>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</si>
  <si>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</si>
  <si>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</si>
  <si>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</si>
  <si>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</si>
  <si>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</si>
  <si>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</si>
  <si>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</si>
  <si>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</si>
  <si>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</si>
  <si>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</si>
  <si>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</si>
  <si>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</si>
  <si>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</si>
  <si>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</si>
  <si>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</si>
  <si>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</si>
  <si>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</si>
  <si>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</si>
  <si>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</si>
  <si>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</si>
  <si>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</si>
  <si>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</si>
  <si>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</si>
  <si>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</si>
  <si>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</si>
  <si>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</si>
  <si>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</si>
  <si>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</si>
  <si>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</si>
  <si>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</si>
  <si>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</si>
  <si>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</si>
  <si>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</si>
  <si>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</si>
  <si>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</si>
  <si>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</si>
  <si>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</si>
  <si>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</si>
  <si>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</si>
  <si>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</si>
  <si>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</si>
  <si>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</si>
  <si>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</si>
  <si>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</si>
  <si>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</si>
  <si>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</si>
  <si>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</si>
  <si>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</si>
  <si>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</si>
  <si>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</si>
  <si>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</si>
  <si>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</si>
  <si>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</si>
  <si>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</si>
  <si>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</si>
  <si>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</si>
  <si>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</si>
  <si>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</si>
  <si>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</si>
  <si>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</si>
  <si>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</si>
  <si>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</si>
  <si>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</si>
  <si>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</si>
  <si>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</si>
  <si>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</si>
  <si>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</si>
  <si>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</si>
  <si>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</si>
  <si>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</si>
  <si>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</si>
  <si>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</si>
  <si>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</si>
  <si>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</si>
  <si>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</si>
  <si>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</si>
  <si>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</si>
  <si>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</si>
  <si>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</si>
  <si>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</si>
  <si>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</si>
  <si>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</si>
  <si>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</si>
  <si>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</si>
  <si>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</si>
  <si>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</si>
  <si>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</si>
  <si>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</si>
  <si>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</si>
  <si>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</si>
  <si>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</si>
  <si>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</si>
  <si>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</si>
  <si>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</si>
  <si>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</si>
  <si>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</si>
  <si>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</si>
  <si>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</si>
  <si>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</si>
  <si>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</si>
  <si>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</si>
  <si>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</si>
  <si>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</si>
  <si>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</si>
  <si>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</si>
  <si>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</si>
  <si>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</si>
  <si>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</si>
  <si>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</si>
  <si>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</si>
  <si>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</si>
  <si>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</si>
  <si>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</si>
  <si>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</si>
  <si>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</si>
  <si>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</si>
  <si>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</si>
  <si>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</si>
  <si>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</si>
  <si>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</si>
  <si>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</si>
  <si>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</si>
  <si>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</si>
  <si>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</si>
  <si>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</si>
  <si>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</si>
  <si>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</si>
  <si>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</si>
  <si>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</si>
  <si>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</si>
  <si>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</si>
  <si>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</si>
  <si>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</si>
  <si>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</si>
  <si>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</si>
  <si>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</si>
  <si>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</si>
  <si>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</si>
  <si>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</si>
  <si>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</si>
  <si>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</si>
  <si>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</si>
  <si>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</si>
  <si>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</si>
  <si>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</si>
  <si>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</si>
  <si>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</si>
  <si>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</si>
  <si>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</si>
  <si>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</si>
  <si>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</si>
  <si>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</si>
  <si>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</si>
  <si>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</si>
  <si>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</si>
  <si>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</si>
  <si>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</si>
  <si>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</si>
  <si>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</si>
  <si>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</si>
  <si>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</si>
  <si>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</si>
  <si>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</si>
  <si>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</si>
  <si>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</si>
  <si>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</si>
  <si>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</si>
  <si>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</si>
  <si>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</si>
  <si>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</si>
  <si>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</si>
  <si>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</si>
  <si>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</si>
  <si>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</si>
  <si>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</si>
  <si>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</si>
  <si>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</si>
  <si>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</si>
  <si>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</si>
  <si>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</si>
  <si>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</si>
  <si>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</si>
  <si>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</si>
  <si>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</si>
  <si>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</si>
  <si>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</si>
  <si>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</si>
  <si>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</si>
  <si>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</si>
  <si>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</si>
  <si>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</si>
  <si>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</si>
  <si>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</si>
  <si>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</si>
  <si>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</si>
  <si>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</si>
  <si>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</si>
  <si>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</si>
  <si>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</si>
  <si>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</si>
  <si>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</si>
  <si>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</si>
  <si>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</si>
  <si>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</si>
  <si>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</si>
  <si>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</si>
  <si>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</si>
  <si>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</si>
  <si>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</si>
  <si>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</si>
  <si>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</si>
  <si>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</si>
  <si>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</si>
  <si>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</si>
  <si>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</si>
  <si>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</si>
  <si>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</si>
  <si>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</si>
  <si>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</si>
  <si>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</si>
  <si>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</si>
  <si>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</si>
  <si>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</si>
  <si>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</si>
  <si>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</si>
  <si>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</si>
  <si>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</si>
  <si>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</si>
  <si>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</si>
  <si>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</si>
  <si>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</si>
  <si>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</si>
  <si>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</si>
  <si>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</si>
  <si>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</si>
  <si>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</si>
  <si>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</si>
  <si>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</si>
  <si>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</si>
  <si>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</si>
  <si>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</si>
  <si>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</si>
  <si>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</si>
  <si>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</si>
  <si>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</si>
  <si>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</si>
  <si>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</si>
  <si>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</si>
  <si>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</si>
  <si>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</si>
  <si>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</si>
  <si>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</si>
  <si>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</si>
  <si>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</si>
  <si>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</si>
  <si>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</si>
  <si>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</si>
  <si>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</si>
  <si>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</si>
  <si>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</si>
  <si>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</si>
  <si>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</si>
  <si>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</si>
  <si>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</si>
  <si>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</si>
  <si>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</si>
  <si>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</si>
  <si>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</si>
  <si>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</si>
  <si>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</si>
  <si>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</si>
  <si>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</si>
  <si>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</si>
  <si>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</si>
  <si>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</si>
  <si>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</si>
  <si>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</si>
  <si>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</si>
  <si>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</si>
  <si>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</si>
  <si>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</si>
  <si>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</si>
  <si>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</si>
  <si>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</si>
  <si>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</si>
  <si>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</si>
  <si>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</si>
  <si>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</si>
  <si>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</si>
  <si>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</si>
  <si>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</si>
  <si>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</si>
  <si>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</si>
  <si>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</si>
  <si>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</si>
  <si>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</si>
  <si>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</si>
  <si>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</si>
  <si>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</si>
  <si>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</si>
  <si>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</si>
  <si>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</si>
  <si>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</si>
  <si>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</si>
  <si>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</si>
  <si>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</si>
  <si>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</si>
  <si>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</si>
  <si>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</si>
  <si>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</si>
  <si>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</si>
  <si>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</si>
  <si>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</si>
  <si>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</si>
  <si>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</si>
  <si>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</si>
  <si>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</si>
  <si>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</si>
  <si>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</si>
  <si>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</si>
  <si>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</si>
  <si>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</si>
  <si>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</si>
  <si>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</si>
  <si>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</si>
  <si>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</si>
  <si>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</si>
  <si>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</si>
  <si>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</si>
  <si>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</si>
  <si>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</si>
  <si>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</si>
  <si>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</si>
  <si>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</si>
  <si>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</si>
  <si>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</si>
  <si>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</si>
  <si>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</si>
  <si>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</si>
  <si>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</si>
  <si>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</si>
  <si>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</si>
  <si>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</si>
  <si>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</si>
  <si>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</si>
  <si>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</si>
  <si>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</si>
  <si>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</si>
  <si>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</si>
  <si>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</si>
  <si>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</si>
  <si>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</si>
  <si>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</si>
  <si>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</si>
  <si>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</si>
  <si>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</si>
  <si>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</si>
  <si>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</si>
  <si>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</si>
  <si>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</si>
  <si>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</si>
  <si>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</si>
  <si>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</si>
  <si>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</si>
  <si>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</si>
  <si>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</si>
  <si>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</si>
  <si>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</si>
  <si>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</si>
  <si>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</si>
  <si>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</si>
  <si>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</si>
  <si>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</si>
  <si>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</si>
  <si>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</si>
  <si>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</si>
  <si>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</si>
  <si>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</si>
  <si>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</si>
  <si>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</si>
  <si>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</si>
  <si>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</si>
  <si>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</si>
  <si>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</si>
  <si>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</si>
  <si>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</si>
  <si>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</si>
  <si>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</si>
  <si>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</si>
  <si>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</si>
  <si>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</si>
  <si>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</si>
  <si>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</si>
  <si>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</si>
  <si>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</si>
  <si>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</si>
  <si>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</si>
  <si>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</si>
  <si>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</si>
  <si>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</si>
  <si>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</si>
  <si>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</si>
  <si>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</si>
  <si>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</si>
  <si>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</si>
  <si>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</si>
  <si>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</si>
  <si>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</si>
  <si>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</si>
  <si>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</si>
  <si>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</si>
  <si>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</si>
  <si>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</si>
  <si>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</si>
  <si>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</si>
  <si>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</si>
  <si>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</si>
  <si>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</si>
  <si>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</si>
  <si>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</si>
  <si>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</si>
  <si>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</si>
  <si>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</si>
  <si>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</si>
  <si>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</si>
  <si>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</si>
  <si>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</si>
  <si>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</si>
  <si>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</si>
  <si>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</si>
  <si>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</si>
  <si>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</si>
  <si>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</si>
  <si>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</si>
  <si>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</si>
  <si>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</si>
  <si>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</si>
  <si>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</si>
  <si>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</si>
  <si>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</si>
  <si>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</si>
  <si>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</si>
  <si>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</si>
  <si>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</si>
  <si>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</si>
  <si>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</si>
  <si>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</si>
  <si>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</si>
  <si>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</si>
  <si>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</si>
  <si>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</si>
  <si>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</si>
  <si>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</si>
  <si>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</si>
  <si>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</si>
  <si>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</si>
  <si>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</si>
  <si>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</si>
  <si>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</si>
  <si>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</si>
  <si>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</si>
  <si>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</si>
  <si>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</si>
  <si>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</si>
  <si>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</si>
  <si>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</si>
  <si>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</si>
  <si>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</si>
  <si>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</si>
  <si>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</si>
  <si>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</si>
  <si>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</si>
  <si>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</si>
  <si>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</si>
  <si>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</si>
  <si>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</si>
  <si>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</si>
  <si>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</si>
  <si>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</si>
  <si>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</si>
  <si>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</si>
  <si>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</si>
  <si>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</si>
  <si>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</si>
  <si>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</si>
  <si>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</si>
  <si>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</si>
  <si>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</si>
  <si>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</si>
  <si>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</si>
  <si>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</si>
  <si>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</si>
  <si>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</si>
  <si>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</si>
  <si>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</si>
  <si>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</si>
  <si>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</si>
  <si>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</si>
  <si>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</si>
  <si>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</si>
  <si>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</si>
  <si>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</si>
  <si>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</si>
  <si>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</si>
  <si>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</si>
  <si>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</si>
  <si>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</si>
  <si>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</si>
  <si>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</si>
  <si>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</si>
  <si>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</si>
  <si>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</si>
  <si>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</si>
  <si>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</si>
  <si>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</si>
  <si>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</si>
  <si>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</si>
  <si>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</si>
  <si>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</si>
  <si>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</si>
  <si>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</si>
  <si>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</si>
  <si>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</si>
  <si>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</si>
  <si>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</si>
  <si>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</si>
  <si>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</si>
  <si>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</si>
  <si>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</si>
  <si>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</si>
  <si>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</si>
  <si>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</si>
  <si>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</si>
  <si>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</si>
  <si>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</si>
  <si>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</si>
  <si>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</si>
  <si>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</si>
  <si>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</si>
  <si>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</si>
  <si>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</si>
  <si>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</si>
  <si>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</si>
  <si>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</si>
  <si>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</si>
  <si>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</si>
  <si>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</si>
  <si>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</si>
  <si>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</si>
  <si>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</si>
  <si>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</si>
  <si>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</si>
  <si>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</si>
  <si>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</si>
  <si>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</si>
  <si>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</si>
  <si>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</si>
  <si>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</si>
  <si>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</si>
  <si>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</si>
  <si>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</si>
  <si>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</si>
  <si>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</si>
  <si>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</si>
  <si>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</si>
  <si>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</si>
  <si>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</si>
  <si>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</si>
  <si>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</si>
  <si>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</si>
  <si>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</si>
  <si>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</si>
  <si>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</si>
  <si>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</si>
  <si>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</si>
  <si>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</si>
  <si>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</si>
  <si>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</si>
  <si>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</si>
  <si>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</si>
  <si>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</si>
  <si>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</si>
  <si>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</si>
  <si>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</si>
  <si>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</si>
  <si>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</si>
  <si>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</si>
  <si>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</si>
  <si>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</si>
  <si>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</si>
  <si>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</si>
  <si>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</si>
  <si>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</si>
  <si>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</si>
  <si>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</si>
  <si>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</si>
  <si>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</si>
  <si>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</si>
  <si>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</si>
  <si>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</si>
  <si>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</si>
  <si>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</si>
  <si>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</si>
  <si>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</si>
  <si>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</si>
  <si>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</si>
  <si>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</si>
  <si>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</si>
  <si>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</si>
  <si>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</si>
  <si>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</si>
  <si>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</si>
  <si>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</si>
  <si>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</si>
  <si>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</si>
  <si>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</si>
  <si>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</si>
  <si>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</si>
  <si>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</si>
  <si>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</si>
  <si>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</si>
  <si>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</si>
  <si>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</si>
  <si>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</si>
  <si>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</si>
  <si>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</si>
  <si>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</si>
  <si>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</si>
  <si>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</si>
  <si>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</si>
  <si>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</si>
  <si>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</si>
  <si>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</si>
  <si>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</si>
  <si>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</si>
  <si>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</si>
  <si>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</si>
  <si>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</si>
  <si>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</si>
  <si>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</si>
  <si>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</si>
  <si>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</si>
  <si>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</si>
  <si>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</si>
  <si>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</si>
  <si>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</si>
  <si>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</si>
  <si>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</si>
  <si>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</si>
  <si>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</si>
  <si>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</si>
  <si>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</si>
  <si>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</si>
  <si>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</si>
  <si>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</si>
  <si>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</si>
  <si>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</si>
  <si>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</si>
  <si>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</si>
  <si>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</si>
  <si>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</si>
  <si>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</si>
  <si>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</si>
  <si>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</si>
  <si>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</si>
  <si>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</si>
  <si>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</si>
  <si>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</si>
  <si>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</si>
  <si>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</si>
  <si>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</si>
  <si>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</si>
  <si>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</si>
  <si>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</si>
  <si>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</si>
  <si>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</si>
  <si>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</si>
  <si>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</si>
  <si>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</si>
  <si>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</si>
  <si>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</si>
  <si>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</si>
  <si>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</si>
  <si>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</si>
  <si>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</si>
  <si>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</si>
  <si>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</si>
  <si>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</si>
  <si>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</si>
  <si>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</si>
  <si>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</si>
  <si>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</si>
  <si>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</si>
  <si>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</si>
  <si>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</si>
  <si>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</si>
  <si>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</si>
  <si>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</si>
  <si>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</si>
  <si>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</si>
  <si>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</si>
  <si>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</si>
  <si>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</si>
  <si>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</si>
  <si>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</si>
  <si>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</si>
  <si>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</si>
  <si>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</si>
  <si>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</si>
  <si>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</si>
  <si>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</si>
  <si>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</si>
  <si>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</si>
  <si>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</si>
  <si>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</si>
  <si>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</si>
  <si>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</si>
  <si>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</si>
  <si>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</si>
  <si>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</si>
  <si>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</si>
  <si>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</si>
  <si>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</si>
  <si>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</si>
  <si>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</si>
  <si>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</si>
  <si>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</si>
  <si>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</si>
  <si>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</si>
  <si>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</si>
  <si>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</si>
  <si>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</si>
  <si>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</si>
  <si>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</si>
  <si>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</si>
  <si>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</si>
  <si>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</si>
  <si>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</si>
  <si>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</si>
  <si>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</si>
  <si>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</si>
  <si>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</si>
  <si>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</si>
  <si>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</si>
  <si>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</si>
  <si>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</si>
  <si>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</si>
  <si>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</si>
  <si>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</si>
  <si>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</si>
  <si>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</si>
  <si>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</si>
  <si>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</si>
  <si>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</si>
  <si>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</si>
  <si>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</si>
  <si>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</si>
  <si>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</si>
  <si>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</si>
  <si>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</si>
  <si>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</si>
  <si>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</si>
  <si>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</si>
  <si>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</si>
  <si>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</si>
  <si>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</si>
  <si>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</si>
  <si>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</si>
  <si>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</si>
  <si>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</si>
  <si>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</si>
  <si>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</si>
  <si>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</si>
  <si>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</si>
  <si>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</si>
  <si>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</si>
  <si>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</si>
  <si>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</si>
  <si>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</si>
  <si>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</si>
  <si>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</si>
  <si>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</si>
  <si>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</si>
  <si>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</si>
  <si>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</si>
  <si>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</si>
  <si>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</si>
  <si>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</si>
  <si>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</si>
  <si>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</si>
  <si>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</si>
  <si>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</si>
  <si>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</si>
  <si>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</si>
  <si>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</si>
  <si>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</si>
  <si>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</si>
  <si>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</si>
  <si>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</si>
  <si>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</si>
  <si>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</si>
  <si>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</si>
  <si>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</si>
  <si>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</si>
  <si>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</si>
  <si>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</si>
  <si>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</si>
  <si>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</si>
  <si>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</si>
  <si>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</si>
  <si>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</si>
  <si>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</si>
  <si>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</si>
  <si>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</si>
  <si>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</si>
  <si>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</si>
  <si>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</si>
  <si>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</si>
  <si>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</si>
  <si>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</si>
  <si>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</si>
  <si>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</si>
  <si>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</si>
  <si>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</si>
  <si>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</si>
  <si>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</si>
  <si>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</si>
  <si>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</si>
  <si>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</si>
  <si>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</si>
  <si>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</si>
  <si>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</si>
  <si>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</si>
  <si>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</si>
  <si>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</si>
  <si>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</si>
  <si>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</si>
  <si>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</si>
  <si>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</si>
  <si>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</si>
  <si>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</si>
  <si>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</si>
  <si>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</si>
  <si>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</si>
  <si>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</si>
  <si>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</si>
  <si>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</si>
  <si>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</si>
  <si>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</si>
  <si>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</si>
  <si>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</si>
  <si>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</si>
  <si>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</si>
  <si>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</si>
  <si>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</si>
  <si>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</si>
  <si>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</si>
  <si>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</si>
  <si>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</si>
  <si>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</si>
  <si>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</si>
  <si>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</si>
  <si>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</si>
  <si>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</si>
  <si>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</si>
  <si>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</si>
  <si>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</si>
  <si>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</si>
  <si>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</si>
  <si>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</si>
  <si>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</si>
  <si>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</si>
  <si>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</si>
  <si>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</si>
  <si>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</si>
  <si>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</si>
  <si>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</si>
  <si>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</si>
  <si>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</si>
  <si>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</si>
  <si>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</si>
  <si>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</si>
  <si>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</si>
  <si>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</si>
  <si>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</si>
  <si>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</si>
  <si>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</si>
  <si>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</si>
  <si>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</si>
  <si>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</si>
  <si>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</si>
  <si>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</si>
  <si>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</si>
  <si>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</si>
  <si>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</si>
  <si>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</si>
  <si>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</si>
  <si>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</si>
  <si>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</si>
  <si>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</si>
  <si>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</si>
  <si>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</si>
  <si>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</si>
  <si>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</si>
  <si>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</si>
  <si>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</si>
  <si>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</si>
  <si>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</si>
  <si>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</si>
  <si>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</si>
  <si>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</si>
  <si>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</si>
  <si>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</si>
  <si>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</si>
  <si>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</si>
  <si>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</si>
  <si>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</si>
  <si>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</si>
  <si>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</si>
  <si>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</si>
  <si>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</si>
  <si>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</si>
  <si>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</si>
  <si>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</si>
  <si>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</si>
  <si>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</si>
  <si>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</si>
  <si>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</si>
  <si>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</si>
  <si>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</si>
  <si>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</si>
  <si>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</si>
  <si>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</si>
  <si>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</si>
  <si>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</si>
  <si>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</si>
  <si>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</si>
  <si>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</si>
  <si>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</si>
  <si>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</si>
  <si>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</si>
  <si>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</si>
  <si>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</si>
  <si>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</si>
  <si>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</si>
  <si>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</si>
  <si>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</si>
  <si>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</si>
  <si>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</si>
  <si>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</si>
  <si>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</si>
  <si>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</si>
  <si>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</si>
  <si>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</si>
  <si>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</si>
  <si>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</si>
  <si>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</si>
  <si>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</si>
  <si>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</si>
  <si>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</si>
  <si>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</si>
  <si>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</si>
  <si>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</si>
  <si>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</si>
  <si>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</si>
  <si>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</si>
  <si>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</si>
  <si>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</si>
  <si>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</si>
  <si>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</si>
  <si>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</si>
  <si>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</si>
  <si>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</si>
  <si>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</si>
  <si>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</si>
  <si>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</si>
  <si>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</si>
  <si>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</si>
  <si>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</si>
  <si>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</si>
  <si>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</si>
  <si>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</si>
  <si>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</si>
  <si>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</si>
  <si>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</si>
  <si>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</si>
  <si>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</si>
  <si>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</si>
  <si>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</si>
  <si>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</si>
  <si>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</si>
  <si>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</si>
  <si>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</si>
  <si>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</si>
  <si>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</si>
  <si>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</si>
  <si>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</si>
  <si>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</si>
  <si>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</si>
  <si>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</si>
  <si>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</si>
  <si>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</si>
  <si>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</si>
  <si>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</si>
  <si>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</si>
  <si>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</si>
  <si>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</si>
  <si>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</si>
  <si>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</si>
  <si>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</si>
  <si>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</si>
  <si>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</si>
  <si>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</si>
  <si>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</si>
  <si>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</si>
  <si>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</si>
  <si>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</si>
  <si>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</si>
  <si>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</si>
  <si>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</si>
  <si>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</si>
  <si>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</si>
  <si>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</si>
  <si>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</si>
  <si>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</si>
  <si>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</si>
  <si>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</si>
  <si>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</si>
  <si>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</si>
  <si>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</si>
  <si>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</si>
  <si>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</si>
  <si>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</si>
  <si>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</si>
  <si>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</si>
  <si>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</si>
  <si>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</si>
  <si>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</si>
  <si>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</si>
  <si>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</si>
  <si>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</si>
  <si>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</si>
  <si>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</si>
  <si>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</si>
  <si>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</si>
  <si>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</si>
  <si>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</si>
  <si>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</si>
  <si>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</si>
  <si>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</si>
  <si>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</si>
  <si>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</si>
  <si>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</si>
  <si>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</si>
  <si>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</si>
  <si>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</si>
  <si>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</si>
  <si>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</si>
  <si>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</si>
  <si>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</si>
  <si>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</si>
  <si>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</si>
  <si>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</si>
  <si>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</si>
  <si>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</si>
  <si>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</si>
  <si>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</si>
  <si>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</si>
  <si>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</si>
  <si>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</si>
  <si>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</si>
  <si>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</si>
  <si>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</si>
  <si>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</si>
  <si>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</si>
  <si>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</si>
  <si>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</si>
  <si>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</si>
  <si>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</si>
  <si>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</si>
  <si>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</si>
  <si>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</si>
  <si>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</si>
  <si>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</si>
  <si>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</si>
  <si>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</si>
  <si>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</si>
  <si>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</si>
  <si>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</si>
  <si>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</si>
  <si>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</si>
  <si>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</si>
  <si>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</si>
  <si>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</si>
  <si>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</si>
  <si>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</si>
  <si>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</si>
  <si>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</si>
  <si>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</si>
  <si>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</si>
  <si>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</si>
  <si>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</si>
  <si>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</si>
  <si>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</si>
  <si>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</si>
  <si>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</si>
  <si>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</si>
  <si>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</si>
  <si>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</si>
  <si>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</si>
  <si>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</si>
  <si>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</si>
  <si>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</si>
  <si>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</si>
  <si>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</si>
  <si>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</si>
  <si>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</si>
  <si>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</si>
  <si>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</si>
  <si>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</si>
  <si>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</si>
  <si>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</si>
  <si>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</si>
  <si>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</si>
  <si>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</si>
  <si>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</si>
  <si>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</si>
  <si>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</si>
  <si>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</si>
  <si>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</si>
  <si>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</si>
  <si>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</si>
  <si>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</si>
  <si>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</si>
  <si>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</si>
  <si>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</si>
  <si>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</si>
  <si>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</si>
  <si>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</si>
  <si>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</si>
  <si>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</si>
  <si>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</si>
  <si>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</si>
  <si>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</si>
  <si>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</si>
  <si>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</si>
  <si>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</si>
  <si>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</si>
  <si>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</si>
  <si>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</si>
  <si>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</si>
  <si>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</si>
  <si>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</si>
  <si>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</si>
  <si>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</si>
  <si>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</si>
  <si>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</si>
  <si>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</si>
  <si>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</si>
  <si>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</si>
  <si>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</si>
  <si>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</si>
  <si>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</si>
  <si>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</si>
  <si>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</si>
  <si>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</si>
  <si>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</si>
  <si>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</si>
  <si>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</si>
  <si>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</si>
  <si>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</si>
  <si>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</si>
  <si>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</si>
  <si>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</si>
  <si>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</si>
  <si>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</si>
  <si>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</si>
  <si>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</si>
  <si>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</si>
  <si>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</si>
  <si>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</si>
  <si>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</si>
  <si>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</si>
  <si>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</si>
  <si>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</si>
  <si>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</si>
  <si>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</si>
  <si>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</si>
  <si>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</si>
  <si>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</si>
  <si>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</si>
  <si>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</si>
  <si>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</si>
  <si>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</si>
  <si>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</si>
  <si>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</si>
  <si>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</si>
  <si>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</si>
  <si>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</si>
  <si>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</si>
  <si>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</si>
  <si>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</si>
  <si>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</si>
  <si>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</si>
  <si>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</si>
  <si>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</si>
  <si>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</si>
  <si>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</si>
  <si>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</si>
  <si>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</si>
  <si>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</si>
  <si>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</si>
  <si>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</si>
  <si>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</si>
  <si>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</si>
  <si>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</si>
  <si>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</si>
  <si>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</si>
  <si>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</si>
  <si>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</si>
  <si>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</si>
  <si>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</si>
  <si>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</si>
  <si>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</si>
  <si>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</si>
  <si>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</si>
  <si>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</si>
  <si>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</si>
  <si>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</si>
  <si>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</si>
  <si>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</si>
  <si>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</si>
  <si>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</si>
  <si>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</si>
  <si>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</si>
  <si>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</si>
  <si>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</si>
  <si>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</si>
  <si>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</si>
  <si>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</si>
  <si>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</si>
  <si>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</si>
  <si>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</si>
  <si>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</si>
  <si>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</si>
  <si>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</si>
  <si>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</si>
  <si>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</si>
  <si>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</si>
  <si>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</si>
  <si>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</si>
  <si>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</si>
  <si>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</si>
  <si>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</si>
  <si>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</si>
  <si>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</si>
  <si>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</si>
  <si>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</si>
  <si>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</si>
  <si>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</si>
  <si>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</si>
  <si>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</si>
  <si>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</si>
  <si>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</si>
  <si>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</si>
  <si>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</si>
  <si>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</si>
  <si>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</si>
  <si>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</si>
  <si>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</si>
  <si>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</si>
  <si>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</si>
  <si>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</si>
  <si>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</si>
  <si>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</si>
  <si>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</si>
  <si>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</si>
  <si>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</si>
  <si>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</si>
  <si>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</si>
  <si>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</si>
  <si>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</si>
  <si>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</si>
  <si>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</si>
  <si>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</si>
  <si>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</si>
  <si>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</si>
  <si>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</si>
  <si>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</si>
  <si>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</si>
  <si>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</si>
  <si>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</si>
  <si>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</si>
  <si>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</si>
  <si>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</si>
  <si>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</si>
  <si>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</si>
  <si>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</si>
  <si>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</si>
  <si>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</si>
  <si>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</si>
  <si>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</si>
  <si>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</si>
  <si>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</si>
  <si>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</si>
  <si>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</si>
  <si>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</si>
  <si>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</si>
  <si>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</si>
  <si>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</si>
  <si>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</si>
  <si>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</si>
  <si>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</si>
  <si>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</si>
  <si>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</si>
  <si>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</si>
  <si>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</si>
  <si>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</si>
  <si>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</si>
  <si>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</si>
  <si>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</si>
  <si>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</si>
  <si>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</si>
  <si>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</si>
  <si>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</si>
  <si>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</si>
  <si>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</si>
  <si>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</si>
  <si>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</si>
  <si>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</si>
  <si>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</si>
  <si>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</si>
  <si>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</si>
  <si>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</si>
  <si>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</si>
  <si>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</si>
  <si>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</si>
  <si>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</si>
  <si>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</si>
  <si>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</si>
  <si>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</si>
  <si>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</si>
  <si>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</si>
  <si>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</si>
  <si>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</si>
  <si>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</si>
  <si>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</si>
  <si>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</si>
  <si>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</si>
  <si>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</si>
  <si>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</si>
  <si>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</si>
  <si>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</si>
  <si>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</si>
  <si>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</si>
  <si>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</si>
  <si>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</si>
  <si>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</si>
  <si>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</si>
  <si>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</si>
  <si>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</si>
  <si>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</si>
  <si>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</si>
  <si>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</si>
  <si>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</si>
  <si>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</si>
  <si>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</si>
  <si>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</si>
  <si>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</si>
  <si>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</si>
  <si>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</si>
  <si>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</si>
  <si>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</si>
  <si>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</si>
  <si>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</si>
  <si>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</si>
  <si>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</si>
  <si>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</si>
  <si>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</si>
  <si>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</si>
  <si>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</si>
  <si>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</si>
  <si>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</si>
  <si>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</si>
  <si>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</si>
  <si>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</si>
  <si>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</si>
  <si>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</si>
  <si>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</si>
  <si>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</si>
  <si>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</si>
  <si>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</si>
  <si>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</si>
  <si>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</si>
  <si>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</si>
  <si>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</si>
  <si>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</si>
  <si>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</si>
  <si>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</si>
  <si>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</si>
  <si>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</si>
  <si>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</si>
  <si>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</si>
  <si>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</si>
  <si>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</si>
  <si>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</si>
  <si>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</si>
  <si>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</si>
  <si>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</si>
  <si>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</si>
  <si>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</si>
  <si>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</si>
  <si>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</si>
  <si>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</si>
  <si>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</si>
  <si>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</si>
  <si>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</si>
  <si>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</si>
  <si>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</si>
  <si>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</si>
  <si>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</si>
  <si>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</si>
  <si>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</si>
  <si>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</si>
  <si>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</si>
  <si>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</si>
  <si>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</si>
  <si>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</si>
  <si>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</si>
  <si>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</si>
  <si>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</si>
  <si>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</si>
  <si>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</si>
  <si>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</si>
  <si>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</si>
  <si>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</si>
  <si>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</si>
  <si>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</si>
  <si>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</si>
  <si>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</si>
  <si>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</si>
  <si>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</si>
  <si>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</si>
  <si>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</si>
  <si>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</si>
  <si>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</si>
  <si>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</si>
  <si>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</si>
  <si>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</si>
  <si>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</si>
  <si>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</si>
  <si>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</si>
  <si>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</si>
  <si>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</si>
  <si>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</si>
  <si>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</si>
  <si>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</si>
  <si>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</si>
  <si>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</si>
  <si>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</si>
  <si>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</si>
  <si>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</si>
  <si>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</si>
  <si>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</si>
  <si>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</si>
  <si>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</si>
  <si>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</si>
  <si>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</si>
  <si>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</si>
  <si>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</si>
  <si>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</si>
  <si>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</si>
  <si>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</si>
  <si>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</si>
  <si>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</si>
  <si>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</si>
  <si>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</si>
  <si>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</si>
  <si>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</si>
  <si>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</si>
  <si>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</si>
  <si>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</si>
  <si>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</si>
  <si>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</si>
  <si>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</si>
  <si>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</si>
  <si>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</si>
  <si>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</si>
  <si>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</si>
  <si>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</si>
  <si>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</si>
  <si>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</si>
  <si>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</si>
  <si>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</si>
  <si>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</si>
  <si>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</si>
  <si>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</si>
  <si>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</si>
  <si>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</si>
  <si>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</si>
  <si>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</si>
  <si>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</si>
  <si>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</si>
  <si>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</si>
  <si>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</si>
  <si>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</si>
  <si>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</si>
  <si>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</si>
  <si>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</si>
  <si>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</si>
  <si>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</si>
  <si>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</si>
  <si>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</si>
  <si>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</si>
  <si>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</si>
  <si>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</si>
  <si>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</si>
  <si>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</si>
  <si>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</si>
  <si>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</si>
  <si>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</si>
  <si>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</si>
  <si>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</si>
  <si>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</si>
  <si>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</si>
  <si>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</si>
  <si>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</si>
  <si>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</si>
  <si>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</si>
  <si>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</si>
  <si>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</si>
  <si>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</si>
  <si>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</si>
  <si>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</si>
  <si>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</si>
  <si>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</si>
  <si>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</si>
  <si>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</si>
  <si>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</si>
  <si>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</si>
  <si>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</si>
  <si>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</si>
  <si>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</si>
  <si>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</si>
  <si>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</si>
  <si>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</si>
  <si>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</si>
  <si>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</si>
  <si>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</si>
  <si>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</si>
  <si>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</si>
  <si>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</si>
  <si>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</si>
  <si>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</si>
  <si>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</si>
  <si>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</si>
  <si>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</si>
  <si>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</si>
  <si>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</si>
  <si>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</si>
  <si>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</si>
  <si>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</si>
  <si>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</si>
  <si>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</si>
  <si>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</si>
  <si>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</si>
  <si>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</si>
  <si>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</si>
  <si>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</si>
  <si>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</si>
  <si>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</si>
  <si>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</si>
  <si>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</si>
  <si>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</si>
  <si>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</si>
  <si>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</si>
  <si>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</si>
  <si>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</si>
  <si>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</si>
  <si>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</si>
  <si>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</si>
  <si>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</si>
  <si>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</si>
  <si>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</si>
  <si>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</si>
  <si>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</si>
  <si>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</si>
  <si>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</si>
  <si>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</si>
  <si>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</si>
  <si>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</si>
  <si>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</si>
  <si>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</si>
  <si>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</si>
  <si>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</si>
  <si>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</si>
  <si>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</si>
  <si>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</si>
  <si>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</si>
  <si>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</si>
  <si>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</si>
  <si>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</si>
  <si>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</si>
  <si>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</si>
  <si>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</si>
  <si>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</si>
  <si>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</si>
  <si>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</si>
  <si>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</si>
  <si>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</si>
  <si>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</si>
  <si>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</si>
  <si>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</si>
  <si>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</si>
  <si>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</si>
  <si>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</si>
  <si>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</si>
  <si>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</si>
  <si>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</si>
  <si>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</si>
  <si>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</si>
  <si>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</si>
  <si>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</si>
  <si>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</si>
  <si>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</si>
  <si>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</si>
  <si>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</si>
  <si>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</si>
  <si>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</si>
  <si>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</si>
  <si>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</si>
  <si>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</si>
  <si>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</si>
  <si>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</si>
  <si>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</si>
  <si>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</si>
  <si>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</si>
  <si>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</si>
  <si>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</si>
  <si>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</si>
  <si>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</si>
  <si>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</si>
  <si>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</si>
  <si>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</si>
  <si>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</si>
  <si>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</si>
  <si>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</si>
  <si>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</si>
  <si>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</si>
  <si>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</si>
  <si>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</si>
  <si>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</si>
  <si>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</si>
  <si>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</si>
  <si>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</si>
  <si>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</si>
  <si>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</si>
  <si>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</si>
  <si>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</si>
  <si>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</si>
  <si>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</si>
  <si>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</si>
  <si>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</si>
  <si>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</si>
  <si>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</si>
  <si>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</si>
  <si>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</si>
  <si>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</si>
  <si>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</si>
  <si>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</si>
  <si>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</si>
  <si>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</si>
  <si>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</si>
  <si>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</si>
  <si>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</si>
  <si>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</si>
  <si>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</si>
  <si>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</si>
  <si>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</si>
  <si>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</si>
  <si>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</si>
  <si>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</si>
  <si>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</si>
  <si>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</si>
  <si>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</si>
  <si>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</si>
  <si>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</si>
  <si>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</si>
  <si>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</si>
  <si>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</si>
  <si>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</si>
  <si>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</si>
  <si>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</si>
  <si>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</si>
  <si>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</si>
  <si>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</si>
  <si>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</si>
  <si>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</si>
  <si>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</si>
  <si>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</si>
  <si>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</si>
  <si>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</si>
  <si>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</si>
  <si>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</si>
  <si>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</si>
  <si>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</si>
  <si>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</si>
  <si>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</si>
  <si>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</si>
  <si>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</si>
  <si>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</si>
  <si>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</si>
  <si>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</si>
  <si>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</si>
  <si>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</si>
  <si>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</si>
  <si>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</si>
  <si>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</si>
  <si>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</si>
  <si>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</si>
  <si>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</si>
  <si>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</si>
  <si>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</si>
  <si>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</si>
  <si>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</si>
  <si>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</si>
  <si>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</si>
  <si>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</si>
  <si>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</si>
  <si>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</si>
  <si>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</si>
  <si>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</si>
  <si>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</si>
  <si>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</si>
  <si>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</si>
  <si>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</si>
  <si>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</si>
  <si>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</si>
  <si>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</si>
  <si>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</si>
  <si>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</si>
  <si>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</si>
  <si>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</si>
  <si>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</si>
  <si>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</si>
  <si>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</si>
  <si>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</si>
  <si>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</si>
  <si>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</si>
  <si>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</si>
  <si>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</si>
  <si>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</si>
  <si>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</si>
  <si>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</si>
  <si>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</si>
  <si>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</si>
  <si>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</si>
  <si>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</si>
  <si>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</si>
  <si>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</si>
  <si>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</si>
  <si>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</si>
  <si>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</si>
  <si>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</si>
  <si>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</si>
  <si>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</si>
  <si>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</si>
  <si>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</si>
  <si>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</si>
  <si>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</si>
  <si>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</si>
  <si>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</si>
  <si>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</si>
  <si>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</si>
  <si>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</si>
  <si>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</si>
  <si>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</si>
  <si>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</si>
  <si>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</si>
  <si>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</si>
  <si>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</si>
  <si>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</si>
  <si>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</si>
  <si>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</si>
  <si>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</si>
  <si>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</si>
  <si>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</si>
  <si>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</si>
  <si>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</si>
  <si>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</si>
  <si>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</si>
  <si>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</si>
  <si>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</si>
  <si>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</si>
  <si>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</si>
  <si>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</si>
  <si>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</si>
  <si>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</si>
  <si>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</si>
  <si>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</si>
  <si>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</si>
  <si>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</si>
  <si>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</si>
  <si>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</si>
  <si>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</si>
  <si>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</si>
  <si>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</si>
  <si>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</si>
  <si>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</si>
  <si>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</si>
  <si>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</si>
  <si>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</si>
  <si>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</si>
  <si>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</si>
  <si>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</si>
  <si>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</si>
  <si>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</si>
  <si>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</si>
  <si>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</si>
  <si>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</si>
  <si>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</si>
  <si>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</si>
  <si>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</si>
  <si>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</si>
  <si>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</si>
  <si>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</si>
  <si>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</si>
  <si>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</si>
  <si>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</si>
  <si>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</si>
  <si>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</si>
  <si>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</si>
  <si>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</si>
  <si>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</si>
  <si>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</si>
  <si>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</si>
  <si>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</si>
  <si>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</si>
  <si>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</si>
  <si>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</si>
  <si>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</si>
  <si>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</si>
  <si>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</si>
  <si>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</si>
  <si>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</si>
  <si>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</si>
  <si>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</si>
  <si>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</si>
  <si>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</si>
  <si>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</si>
  <si>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</si>
  <si>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</si>
  <si>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</si>
  <si>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</si>
  <si>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</si>
  <si>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</si>
  <si>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</si>
  <si>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</si>
  <si>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</si>
  <si>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</si>
  <si>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</si>
  <si>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</si>
  <si>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</si>
  <si>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</si>
  <si>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</si>
  <si>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</si>
  <si>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</si>
  <si>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</si>
  <si>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</si>
  <si>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</si>
  <si>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</si>
  <si>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</si>
  <si>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</si>
  <si>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</si>
  <si>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</si>
  <si>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</si>
  <si>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</si>
  <si>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</si>
  <si>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</si>
  <si>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</si>
  <si>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</si>
  <si>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</si>
  <si>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</si>
  <si>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</si>
  <si>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</si>
  <si>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</si>
  <si>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</si>
  <si>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</si>
  <si>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</si>
  <si>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</si>
  <si>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</si>
  <si>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</si>
  <si>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</si>
  <si>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</si>
  <si>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</si>
  <si>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</si>
  <si>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</si>
  <si>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</si>
  <si>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</si>
  <si>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</si>
  <si>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</si>
  <si>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</si>
  <si>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</si>
  <si>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</si>
  <si>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</si>
  <si>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</si>
  <si>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</si>
  <si>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</si>
  <si>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</si>
  <si>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</si>
  <si>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</si>
  <si>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</si>
  <si>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</si>
  <si>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</si>
  <si>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</si>
  <si>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</si>
  <si>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</si>
  <si>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</si>
  <si>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</si>
  <si>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</si>
  <si>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</si>
  <si>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</si>
  <si>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</si>
  <si>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</si>
  <si>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</si>
  <si>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</si>
  <si>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</si>
  <si>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</si>
  <si>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</si>
  <si>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</si>
  <si>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</si>
  <si>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</si>
  <si>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</si>
  <si>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</si>
  <si>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</si>
  <si>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</si>
  <si>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</si>
  <si>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</si>
  <si>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</si>
  <si>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</si>
  <si>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</si>
  <si>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</si>
  <si>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</si>
  <si>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</si>
  <si>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</si>
  <si>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</si>
  <si>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</si>
  <si>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</si>
  <si>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</si>
  <si>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</si>
  <si>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</si>
  <si>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</si>
  <si>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</si>
  <si>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</si>
  <si>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</si>
  <si>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</si>
  <si>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</si>
  <si>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</si>
  <si>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</si>
  <si>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</si>
  <si>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</si>
  <si>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</si>
  <si>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</si>
  <si>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</si>
  <si>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</si>
  <si>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</si>
  <si>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</si>
  <si>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</si>
  <si>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</si>
  <si>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</si>
  <si>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</si>
  <si>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</si>
  <si>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</si>
  <si>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</si>
  <si>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</si>
  <si>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</si>
  <si>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</si>
  <si>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</si>
  <si>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</si>
  <si>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</si>
  <si>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</si>
  <si>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</si>
  <si>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</si>
  <si>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</si>
  <si>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</si>
  <si>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</si>
  <si>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</si>
  <si>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</si>
  <si>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</si>
  <si>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</si>
  <si>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</si>
  <si>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</si>
  <si>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</si>
  <si>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</si>
  <si>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</si>
  <si>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</si>
  <si>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</si>
  <si>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</si>
  <si>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</si>
  <si>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</si>
  <si>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</si>
  <si>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</si>
  <si>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</si>
  <si>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</si>
  <si>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</si>
  <si>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</si>
  <si>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</si>
  <si>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</si>
  <si>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</si>
  <si>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</si>
  <si>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</si>
  <si>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</si>
  <si>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</si>
  <si>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</si>
  <si>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</si>
  <si>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</si>
  <si>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</si>
  <si>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</si>
  <si>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</si>
  <si>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</si>
  <si>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</si>
  <si>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</si>
  <si>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</si>
  <si>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</si>
  <si>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</si>
  <si>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</si>
  <si>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</si>
  <si>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</si>
  <si>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</si>
  <si>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</si>
  <si>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</si>
  <si>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</si>
  <si>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</si>
  <si>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</si>
  <si>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</si>
  <si>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</si>
  <si>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</si>
  <si>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</si>
  <si>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</si>
  <si>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</si>
  <si>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</si>
  <si>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</si>
  <si>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</si>
  <si>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</si>
  <si>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</si>
  <si>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</si>
  <si>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</si>
  <si>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</si>
  <si>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</si>
  <si>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</si>
  <si>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</si>
  <si>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</si>
  <si>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</si>
  <si>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</si>
  <si>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</si>
  <si>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</si>
  <si>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</si>
  <si>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</si>
  <si>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</si>
  <si>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</si>
  <si>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</si>
  <si>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</si>
  <si>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</si>
  <si>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</si>
  <si>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</si>
  <si>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</si>
  <si>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</si>
  <si>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</si>
  <si>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</si>
  <si>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</si>
  <si>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</si>
  <si>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</si>
  <si>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</si>
  <si>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</si>
  <si>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</si>
  <si>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</si>
  <si>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</si>
  <si>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</si>
  <si>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</si>
  <si>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</si>
  <si>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</si>
  <si>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</si>
  <si>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</si>
  <si>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</si>
  <si>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</si>
  <si>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</si>
  <si>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</si>
  <si>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</si>
  <si>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</si>
  <si>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</si>
  <si>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</si>
  <si>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</si>
  <si>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</si>
  <si>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</si>
  <si>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</si>
  <si>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</si>
  <si>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</si>
  <si>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</si>
  <si>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</si>
  <si>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</si>
  <si>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</si>
  <si>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</si>
  <si>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</si>
  <si>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</si>
  <si>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</si>
  <si>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</si>
  <si>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</si>
  <si>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</si>
  <si>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</si>
  <si>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</si>
  <si>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</si>
  <si>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</si>
  <si>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</si>
  <si>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</si>
  <si>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</si>
  <si>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</si>
  <si>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</si>
  <si>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</si>
  <si>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</si>
  <si>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</si>
  <si>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</si>
  <si>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</si>
  <si>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</si>
  <si>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</si>
  <si>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</si>
  <si>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</si>
  <si>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</si>
  <si>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</si>
  <si>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</si>
  <si>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</si>
  <si>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</si>
  <si>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</si>
  <si>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</si>
  <si>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</si>
  <si>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</si>
  <si>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</si>
  <si>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</si>
  <si>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</si>
  <si>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</si>
  <si>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</si>
  <si>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</si>
  <si>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</si>
  <si>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</si>
  <si>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</si>
  <si>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</si>
  <si>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</si>
  <si>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</si>
  <si>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</si>
  <si>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</si>
  <si>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</si>
  <si>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</si>
  <si>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</si>
  <si>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</si>
  <si>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</si>
  <si>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</si>
  <si>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</si>
  <si>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</si>
  <si>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</si>
  <si>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</si>
  <si>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</si>
  <si>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</si>
  <si>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</si>
  <si>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</si>
  <si>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</si>
  <si>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</si>
  <si>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</si>
  <si>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</si>
  <si>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</si>
  <si>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</si>
  <si>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</si>
  <si>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</si>
  <si>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</si>
  <si>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</si>
  <si>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</si>
  <si>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</si>
  <si>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</si>
  <si>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</si>
  <si>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</si>
  <si>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</si>
  <si>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</si>
  <si>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</si>
  <si>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</si>
  <si>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</si>
  <si>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</si>
  <si>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</si>
  <si>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</si>
  <si>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</si>
  <si>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</si>
  <si>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</si>
  <si>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</si>
  <si>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</si>
  <si>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</si>
  <si>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</si>
  <si>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</si>
  <si>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</si>
  <si>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</si>
  <si>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</si>
  <si>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</si>
  <si>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</si>
  <si>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</si>
  <si>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</si>
  <si>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</si>
  <si>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</si>
  <si>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</si>
  <si>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</si>
  <si>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</si>
  <si>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</si>
  <si>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</si>
  <si>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</si>
  <si>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</si>
  <si>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</si>
  <si>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</si>
  <si>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</si>
  <si>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</si>
  <si>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</si>
  <si>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</si>
  <si>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</si>
  <si>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</si>
  <si>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</si>
  <si>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</si>
  <si>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</si>
  <si>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</si>
  <si>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</si>
  <si>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</si>
  <si>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</si>
  <si>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</si>
  <si>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</si>
  <si>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</si>
  <si>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</si>
  <si>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</si>
  <si>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</si>
  <si>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</si>
  <si>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</si>
  <si>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</si>
  <si>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</si>
  <si>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</si>
  <si>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</si>
  <si>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</si>
  <si>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</si>
  <si>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</si>
  <si>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</si>
  <si>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</si>
  <si>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</si>
  <si>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</si>
  <si>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</si>
  <si>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</si>
  <si>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</si>
  <si>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</si>
  <si>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</si>
  <si>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</si>
  <si>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</si>
  <si>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</si>
  <si>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</si>
  <si>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</si>
  <si>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</si>
  <si>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</si>
  <si>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</si>
  <si>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</si>
  <si>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</si>
  <si>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</si>
  <si>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</si>
  <si>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</si>
  <si>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</si>
  <si>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</si>
  <si>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</si>
  <si>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</si>
  <si>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</si>
  <si>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</si>
  <si>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</si>
  <si>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</si>
  <si>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</si>
  <si>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</si>
  <si>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</si>
  <si>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</si>
  <si>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</si>
  <si>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</si>
  <si>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</si>
  <si>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</si>
  <si>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</si>
  <si>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</si>
  <si>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</si>
  <si>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</si>
  <si>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</si>
  <si>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</si>
  <si>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</si>
  <si>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</si>
  <si>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</si>
  <si>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</si>
  <si>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</si>
  <si>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</si>
  <si>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</si>
  <si>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</si>
  <si>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</si>
  <si>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</si>
  <si>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</si>
  <si>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</si>
  <si>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</si>
  <si>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</si>
  <si>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</si>
  <si>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</si>
  <si>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</si>
  <si>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</si>
  <si>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</si>
  <si>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</si>
  <si>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</si>
  <si>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</si>
  <si>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</si>
  <si>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</si>
  <si>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</si>
  <si>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</si>
  <si>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</si>
  <si>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</si>
  <si>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</si>
  <si>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</si>
  <si>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</si>
  <si>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</si>
  <si>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</si>
  <si>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</si>
  <si>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</si>
  <si>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</si>
  <si>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</si>
  <si>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</si>
  <si>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</si>
  <si>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</si>
  <si>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</si>
  <si>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</si>
  <si>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</si>
  <si>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</si>
  <si>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</si>
  <si>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</si>
  <si>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</si>
  <si>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</si>
  <si>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</si>
  <si>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</si>
  <si>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</si>
  <si>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</si>
  <si>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</si>
  <si>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</si>
  <si>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</si>
  <si>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</si>
  <si>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</si>
  <si>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</si>
  <si>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</si>
  <si>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</si>
  <si>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</si>
  <si>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</si>
  <si>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</si>
  <si>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</si>
  <si>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</si>
  <si>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</si>
  <si>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</si>
  <si>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</si>
  <si>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</si>
  <si>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</si>
  <si>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</si>
  <si>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</si>
  <si>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</si>
  <si>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</si>
  <si>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</si>
  <si>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</si>
  <si>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</si>
  <si>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</si>
  <si>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</si>
  <si>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</si>
  <si>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</si>
  <si>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</si>
  <si>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</si>
  <si>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</si>
  <si>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</si>
  <si>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</si>
  <si>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</si>
  <si>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</si>
  <si>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</si>
  <si>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</si>
  <si>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</si>
  <si>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</si>
  <si>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</si>
  <si>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</si>
  <si>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</si>
  <si>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</si>
  <si>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</si>
  <si>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</si>
  <si>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</si>
  <si>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</si>
  <si>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</si>
  <si>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</si>
  <si>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</si>
  <si>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</si>
  <si>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</si>
  <si>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</si>
  <si>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</si>
  <si>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</si>
  <si>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</si>
  <si>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</si>
  <si>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</si>
  <si>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</si>
  <si>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</si>
  <si>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</si>
  <si>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</si>
  <si>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</si>
  <si>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</si>
  <si>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</si>
  <si>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</si>
  <si>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</si>
  <si>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</si>
  <si>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</si>
  <si>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</si>
  <si>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</si>
  <si>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</si>
  <si>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</si>
  <si>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</si>
  <si>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</si>
  <si>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</si>
  <si>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</si>
  <si>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</si>
  <si>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</si>
  <si>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</si>
  <si>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</si>
  <si>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</si>
  <si>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</si>
  <si>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</si>
  <si>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</si>
  <si>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</si>
  <si>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</si>
  <si>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</si>
  <si>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</si>
  <si>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</si>
  <si>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</si>
  <si>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</si>
  <si>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</si>
  <si>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</si>
  <si>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</si>
  <si>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</si>
  <si>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</si>
  <si>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</si>
  <si>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</si>
  <si>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</si>
  <si>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</si>
  <si>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</si>
  <si>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</si>
  <si>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</si>
  <si>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</si>
  <si>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</si>
  <si>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</si>
  <si>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</si>
  <si>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</si>
  <si>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</si>
  <si>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</si>
  <si>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</si>
  <si>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</si>
  <si>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</si>
  <si>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</si>
  <si>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</si>
  <si>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</si>
  <si>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</si>
  <si>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</si>
  <si>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</si>
  <si>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</si>
  <si>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</si>
  <si>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</si>
  <si>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</si>
  <si>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</si>
  <si>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</si>
  <si>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</si>
  <si>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</si>
  <si>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</si>
  <si>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</si>
  <si>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</si>
  <si>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</si>
  <si>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</si>
  <si>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</si>
  <si>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</si>
  <si>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</si>
  <si>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</si>
  <si>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</si>
  <si>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</si>
  <si>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</si>
  <si>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</si>
  <si>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</si>
  <si>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</si>
  <si>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</si>
  <si>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</si>
  <si>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</si>
  <si>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</si>
  <si>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</si>
  <si>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</si>
  <si>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</si>
  <si>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</si>
  <si>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</si>
  <si>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</si>
  <si>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</si>
  <si>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</si>
  <si>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</si>
  <si>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</si>
  <si>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</si>
  <si>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</si>
  <si>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</si>
  <si>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</si>
  <si>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</si>
  <si>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</si>
  <si>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</si>
  <si>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</si>
  <si>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</si>
  <si>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</si>
  <si>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</si>
  <si>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</si>
  <si>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</si>
  <si>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</si>
  <si>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</si>
  <si>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</si>
  <si>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</si>
  <si>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</si>
  <si>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</si>
  <si>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</si>
  <si>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</si>
  <si>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</si>
  <si>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</si>
  <si>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</si>
  <si>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</si>
  <si>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</si>
  <si>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</si>
  <si>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</si>
  <si>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</si>
  <si>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</si>
  <si>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</si>
  <si>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</si>
  <si>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</si>
  <si>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</si>
  <si>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</si>
  <si>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</si>
  <si>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</si>
  <si>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</si>
  <si>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</si>
  <si>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</si>
  <si>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</si>
  <si>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</si>
  <si>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</si>
  <si>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</si>
  <si>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</si>
  <si>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</si>
  <si>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</si>
  <si>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</si>
  <si>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</si>
  <si>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</si>
  <si>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</si>
  <si>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</si>
  <si>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</si>
  <si>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</si>
  <si>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</si>
  <si>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</si>
  <si>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</si>
  <si>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</si>
  <si>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</si>
  <si>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</si>
  <si>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</si>
  <si>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</si>
  <si>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</si>
  <si>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</si>
  <si>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</si>
  <si>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</si>
  <si>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</si>
  <si>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</si>
  <si>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</si>
  <si>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</si>
  <si>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</si>
  <si>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</si>
  <si>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</si>
  <si>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</si>
  <si>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</si>
  <si>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</si>
  <si>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</si>
  <si>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</si>
  <si>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</si>
  <si>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</si>
  <si>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</si>
  <si>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</si>
  <si>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</si>
  <si>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</si>
  <si>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</si>
  <si>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</si>
  <si>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</si>
  <si>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</si>
  <si>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</si>
  <si>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</si>
  <si>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</si>
  <si>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</si>
  <si>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</si>
  <si>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</si>
  <si>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</si>
  <si>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</si>
  <si>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</si>
  <si>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</si>
  <si>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</si>
  <si>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</si>
  <si>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</si>
  <si>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</si>
  <si>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</si>
  <si>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</si>
  <si>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</si>
  <si>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</si>
  <si>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</si>
  <si>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</si>
  <si>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</si>
  <si>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</si>
  <si>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</si>
  <si>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</si>
  <si>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</si>
  <si>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</si>
  <si>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</si>
  <si>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</si>
  <si>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</si>
  <si>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</si>
  <si>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</si>
  <si>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</si>
  <si>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</si>
  <si>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</si>
  <si>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</si>
  <si>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</si>
  <si>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</si>
  <si>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</si>
  <si>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</si>
  <si>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</si>
  <si>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</si>
  <si>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</si>
  <si>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</si>
  <si>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</si>
  <si>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</si>
  <si>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</si>
  <si>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</si>
  <si>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</si>
  <si>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</si>
  <si>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</si>
  <si>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</si>
  <si>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</si>
  <si>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</si>
  <si>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</si>
  <si>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</si>
  <si>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</si>
  <si>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</si>
  <si>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</si>
  <si>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</si>
  <si>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</si>
  <si>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</si>
  <si>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</si>
  <si>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</si>
  <si>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</si>
  <si>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</si>
  <si>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</si>
  <si>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</si>
  <si>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</si>
  <si>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</si>
  <si>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</si>
  <si>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</si>
  <si>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</si>
  <si>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</si>
  <si>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</si>
  <si>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</si>
  <si>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</si>
  <si>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</si>
  <si>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</si>
  <si>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</si>
  <si>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</si>
  <si>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</si>
  <si>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</si>
  <si>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</si>
  <si>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</si>
  <si>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</si>
  <si>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</si>
  <si>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</si>
  <si>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</si>
  <si>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</si>
  <si>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</si>
  <si>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</si>
  <si>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</si>
  <si>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</si>
  <si>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</si>
  <si>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</si>
  <si>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</si>
  <si>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</si>
  <si>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</si>
  <si>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</si>
  <si>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</si>
  <si>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</si>
  <si>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</si>
  <si>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</si>
  <si>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</si>
  <si>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</si>
  <si>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</si>
  <si>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</si>
  <si>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</si>
  <si>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</si>
  <si>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</si>
  <si>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</si>
  <si>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</si>
  <si>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</si>
  <si>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</si>
  <si>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</si>
  <si>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</si>
  <si>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</si>
  <si>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</si>
  <si>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</si>
  <si>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</si>
  <si>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</si>
  <si>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</si>
  <si>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</si>
  <si>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</si>
  <si>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</si>
  <si>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</si>
  <si>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</si>
  <si>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</si>
  <si>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</si>
  <si>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</si>
  <si>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</si>
  <si>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</si>
  <si>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</si>
  <si>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</si>
  <si>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</si>
  <si>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</si>
  <si>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</si>
  <si>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</si>
  <si>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</si>
  <si>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</si>
  <si>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</si>
  <si>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</si>
  <si>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</si>
  <si>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</si>
  <si>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</si>
  <si>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</si>
  <si>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</si>
  <si>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</si>
  <si>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</si>
  <si>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</si>
  <si>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</si>
  <si>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</si>
  <si>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</si>
  <si>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</si>
  <si>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</si>
  <si>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</si>
  <si>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</si>
  <si>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</si>
  <si>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</si>
  <si>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</si>
  <si>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</si>
  <si>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</si>
  <si>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</si>
  <si>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</si>
  <si>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</si>
  <si>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</si>
  <si>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</si>
  <si>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</si>
  <si>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</si>
  <si>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</si>
  <si>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</si>
  <si>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</si>
  <si>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</si>
  <si>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</si>
  <si>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</si>
  <si>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</si>
  <si>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</si>
  <si>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</si>
  <si>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</si>
  <si>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</si>
  <si>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</si>
  <si>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</si>
  <si>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</si>
  <si>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</si>
  <si>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</si>
  <si>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</si>
  <si>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</si>
  <si>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</si>
  <si>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</si>
  <si>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</si>
  <si>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</si>
  <si>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</si>
  <si>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</si>
  <si>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</si>
  <si>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</si>
  <si>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</si>
  <si>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</si>
  <si>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</si>
  <si>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</si>
  <si>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</si>
  <si>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</si>
  <si>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</si>
  <si>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</si>
  <si>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</si>
  <si>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</si>
  <si>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</si>
  <si>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</si>
  <si>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</si>
  <si>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</si>
  <si>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</si>
  <si>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</si>
  <si>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</si>
  <si>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</si>
  <si>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</si>
  <si>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</si>
  <si>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</si>
  <si>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</si>
  <si>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</si>
  <si>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</si>
  <si>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</si>
  <si>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</si>
  <si>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</si>
  <si>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</si>
  <si>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</si>
  <si>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</si>
  <si>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</si>
  <si>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</si>
  <si>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</si>
  <si>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</si>
  <si>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</si>
  <si>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</si>
  <si>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</si>
  <si>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</si>
  <si>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</si>
  <si>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</si>
  <si>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</si>
  <si>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</si>
  <si>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</si>
  <si>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</si>
  <si>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</si>
  <si>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</si>
  <si>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</si>
  <si>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</si>
  <si>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</si>
  <si>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</si>
  <si>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</si>
  <si>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</si>
  <si>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</si>
  <si>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</si>
  <si>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</si>
  <si>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</si>
  <si>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</si>
  <si>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</si>
  <si>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</si>
  <si>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</si>
  <si>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</si>
  <si>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</si>
  <si>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</si>
  <si>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</si>
  <si>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</si>
  <si>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</si>
  <si>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</si>
  <si>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</si>
  <si>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</si>
  <si>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</si>
  <si>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</si>
  <si>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</si>
  <si>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</si>
  <si>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</si>
  <si>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</si>
  <si>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</si>
  <si>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</si>
  <si>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</si>
  <si>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</si>
  <si>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</si>
  <si>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</si>
  <si>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</si>
  <si>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</si>
  <si>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</si>
  <si>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</si>
  <si>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</si>
  <si>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</si>
  <si>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</si>
  <si>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</si>
  <si>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</si>
  <si>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</si>
  <si>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</si>
  <si>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</si>
  <si>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</si>
  <si>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</si>
  <si>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</si>
  <si>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</si>
  <si>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</si>
  <si>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</si>
  <si>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</si>
  <si>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</si>
  <si>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</si>
  <si>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</si>
  <si>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</si>
  <si>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</si>
  <si>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</si>
  <si>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</si>
  <si>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</si>
  <si>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</si>
  <si>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</si>
  <si>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</si>
  <si>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</si>
  <si>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</si>
  <si>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</si>
  <si>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</si>
  <si>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</si>
  <si>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</si>
  <si>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</si>
  <si>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</si>
  <si>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</si>
  <si>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</si>
  <si>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</si>
  <si>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</si>
  <si>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</si>
  <si>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</si>
  <si>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</si>
  <si>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</si>
  <si>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</si>
  <si>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</si>
  <si>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</si>
  <si>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</si>
  <si>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</si>
  <si>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</si>
  <si>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</si>
  <si>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</si>
  <si>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</si>
  <si>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</si>
  <si>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</si>
  <si>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</si>
  <si>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</si>
  <si>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</si>
  <si>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</si>
  <si>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</si>
  <si>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</si>
  <si>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</si>
  <si>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</si>
  <si>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</si>
  <si>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</si>
  <si>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</si>
  <si>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</si>
  <si>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</si>
  <si>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</si>
  <si>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</si>
  <si>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</si>
  <si>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</si>
  <si>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</si>
  <si>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</si>
  <si>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</si>
  <si>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</si>
  <si>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</si>
  <si>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</si>
  <si>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</si>
  <si>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</si>
  <si>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</si>
  <si>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</si>
  <si>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</si>
  <si>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</si>
  <si>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</si>
  <si>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</si>
  <si>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</si>
  <si>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</si>
  <si>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</si>
  <si>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</si>
  <si>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</si>
  <si>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</si>
  <si>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</si>
  <si>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</si>
  <si>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</si>
  <si>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</si>
  <si>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</si>
  <si>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</si>
  <si>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</si>
  <si>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</si>
  <si>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</si>
  <si>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</si>
  <si>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</si>
  <si>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</si>
  <si>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</si>
  <si>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</si>
  <si>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</si>
  <si>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</si>
  <si>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</si>
  <si>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</si>
  <si>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</si>
  <si>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</si>
  <si>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</si>
  <si>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</si>
  <si>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</si>
  <si>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</si>
  <si>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</si>
  <si>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</si>
  <si>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</si>
  <si>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</si>
  <si>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</si>
  <si>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</si>
  <si>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</si>
  <si>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</si>
  <si>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</si>
  <si>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</si>
  <si>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</si>
  <si>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</si>
  <si>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</si>
  <si>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</si>
  <si>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</si>
  <si>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</si>
  <si>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</si>
  <si>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</si>
  <si>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</si>
  <si>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</si>
  <si>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</si>
  <si>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</si>
  <si>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</si>
  <si>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</si>
  <si>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</si>
  <si>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</si>
  <si>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</si>
  <si>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</si>
  <si>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</si>
  <si>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</si>
  <si>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</si>
  <si>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</si>
  <si>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</si>
  <si>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</si>
  <si>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</si>
  <si>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</si>
  <si>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</si>
  <si>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</si>
  <si>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</si>
  <si>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</si>
  <si>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</si>
  <si>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</si>
  <si>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</si>
  <si>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</si>
  <si>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</si>
  <si>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</si>
  <si>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</si>
  <si>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</si>
  <si>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</si>
  <si>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</si>
  <si>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</si>
  <si>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</si>
  <si>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</si>
  <si>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</si>
  <si>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</si>
  <si>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</si>
  <si>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</si>
  <si>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</si>
  <si>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</si>
  <si>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</si>
  <si>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</si>
  <si>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</si>
  <si>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</si>
  <si>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</si>
  <si>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</si>
  <si>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</si>
  <si>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</si>
  <si>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</si>
  <si>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</si>
  <si>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</si>
  <si>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</si>
  <si>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</si>
  <si>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</si>
  <si>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</si>
  <si>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</si>
  <si>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</si>
  <si>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</si>
  <si>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</si>
  <si>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</si>
  <si>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</si>
  <si>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</si>
  <si>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</si>
  <si>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</si>
  <si>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</si>
  <si>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</si>
  <si>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</si>
  <si>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</si>
  <si>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</si>
  <si>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</si>
  <si>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</si>
  <si>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</si>
  <si>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</si>
  <si>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</si>
  <si>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</si>
  <si>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</si>
  <si>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</si>
  <si>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</si>
  <si>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</si>
  <si>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</si>
  <si>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</si>
  <si>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</si>
  <si>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</si>
  <si>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</si>
  <si>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</si>
  <si>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</si>
  <si>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</si>
  <si>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</si>
  <si>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</si>
  <si>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</si>
  <si>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</si>
  <si>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</si>
  <si>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</si>
  <si>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</si>
  <si>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</si>
  <si>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</si>
  <si>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</si>
  <si>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</si>
  <si>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</si>
  <si>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</si>
  <si>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</si>
  <si>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</si>
  <si>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</si>
  <si>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</si>
  <si>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</si>
  <si>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</si>
  <si>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</si>
  <si>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</si>
  <si>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</si>
  <si>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</si>
  <si>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</si>
  <si>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</si>
  <si>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</si>
  <si>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</si>
  <si>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</si>
  <si>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</si>
  <si>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</si>
  <si>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</si>
  <si>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</si>
  <si>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</si>
  <si>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</si>
  <si>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</si>
  <si>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</si>
  <si>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</si>
  <si>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</si>
  <si>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</si>
  <si>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</si>
  <si>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</si>
  <si>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</si>
  <si>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</si>
  <si>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</si>
  <si>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</si>
  <si>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</si>
  <si>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</si>
  <si>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</si>
  <si>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</si>
  <si>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</si>
  <si>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</si>
  <si>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</si>
  <si>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</si>
  <si>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</si>
  <si>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</si>
  <si>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</si>
  <si>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</si>
  <si>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</si>
  <si>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</si>
  <si>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</si>
  <si>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</si>
  <si>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</si>
  <si>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</si>
  <si>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</si>
  <si>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</si>
  <si>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</si>
  <si>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</si>
  <si>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</si>
  <si>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</si>
  <si>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</si>
  <si>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</si>
  <si>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</si>
  <si>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</si>
  <si>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</si>
  <si>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</si>
  <si>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</si>
  <si>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</si>
  <si>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</si>
  <si>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</si>
  <si>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</si>
  <si>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</si>
  <si>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</si>
  <si>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</si>
  <si>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</si>
  <si>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</si>
  <si>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</si>
  <si>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</si>
  <si>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</si>
  <si>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</si>
  <si>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</si>
  <si>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</si>
  <si>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</si>
  <si>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</si>
  <si>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</si>
  <si>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</si>
  <si>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</si>
  <si>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</si>
  <si>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</si>
  <si>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</si>
  <si>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</si>
  <si>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</si>
  <si>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</si>
  <si>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</si>
  <si>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</si>
  <si>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</si>
  <si>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</si>
  <si>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</si>
  <si>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</si>
  <si>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</si>
  <si>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</si>
  <si>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</si>
  <si>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</si>
  <si>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</si>
  <si>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</si>
  <si>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</si>
  <si>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</si>
  <si>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</si>
  <si>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</si>
  <si>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</si>
  <si>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</si>
  <si>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</si>
  <si>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</si>
  <si>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</si>
  <si>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</si>
  <si>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</si>
  <si>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</si>
  <si>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</si>
  <si>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</si>
  <si>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</si>
  <si>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</si>
  <si>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</si>
  <si>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</si>
  <si>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</si>
  <si>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</si>
  <si>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</si>
  <si>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</si>
  <si>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</si>
  <si>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</si>
  <si>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</si>
  <si>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</si>
  <si>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</si>
  <si>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</si>
  <si>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</si>
  <si>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</si>
  <si>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</si>
  <si>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</si>
  <si>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</si>
  <si>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</si>
  <si>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</si>
  <si>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</si>
  <si>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</si>
  <si>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</si>
  <si>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</si>
  <si>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</si>
  <si>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</si>
  <si>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</si>
  <si>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</si>
  <si>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</si>
  <si>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</si>
  <si>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</si>
  <si>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</si>
  <si>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</si>
  <si>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</si>
  <si>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</si>
  <si>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</si>
  <si>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</si>
  <si>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</si>
  <si>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</si>
  <si>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</si>
  <si>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</si>
  <si>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</si>
  <si>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</si>
  <si>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</si>
  <si>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</si>
  <si>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</si>
  <si>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</si>
  <si>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</si>
  <si>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</si>
  <si>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</si>
  <si>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</si>
  <si>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</si>
  <si>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</si>
  <si>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</si>
  <si>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</si>
  <si>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</si>
  <si>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</si>
  <si>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</si>
  <si>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</si>
  <si>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</si>
  <si>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</si>
  <si>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</si>
  <si>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</si>
  <si>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</si>
  <si>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</si>
  <si>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</si>
  <si>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</si>
  <si>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</si>
  <si>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</si>
  <si>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</si>
  <si>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</si>
  <si>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</si>
  <si>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</si>
  <si>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</si>
  <si>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</si>
  <si>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</si>
  <si>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</si>
  <si>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</si>
  <si>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</si>
  <si>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</si>
  <si>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</si>
  <si>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</si>
  <si>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</si>
  <si>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</si>
  <si>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</si>
  <si>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</si>
  <si>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</si>
  <si>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</si>
  <si>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</si>
  <si>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</si>
  <si>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</si>
  <si>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</si>
  <si>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</si>
  <si>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</si>
  <si>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</si>
  <si>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</si>
  <si>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</si>
  <si>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</si>
  <si>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</si>
  <si>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</si>
  <si>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</si>
  <si>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</si>
  <si>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</si>
  <si>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</si>
  <si>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</si>
  <si>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</si>
  <si>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</si>
  <si>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</si>
  <si>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</si>
  <si>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</si>
  <si>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</si>
  <si>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</si>
  <si>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</si>
  <si>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</si>
  <si>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</si>
  <si>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</si>
  <si>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</si>
  <si>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</si>
  <si>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</si>
  <si>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</si>
  <si>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</si>
  <si>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</si>
  <si>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</si>
  <si>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</si>
  <si>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</si>
  <si>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</si>
  <si>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</si>
  <si>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</si>
  <si>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</si>
  <si>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</si>
  <si>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</si>
  <si>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</si>
  <si>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</si>
  <si>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</si>
  <si>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</si>
  <si>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</si>
  <si>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</si>
  <si>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</si>
  <si>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</si>
  <si>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</si>
  <si>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</si>
  <si>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</si>
  <si>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</si>
  <si>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</si>
  <si>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</si>
  <si>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</si>
  <si>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</si>
  <si>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</si>
  <si>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</si>
  <si>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</si>
  <si>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</si>
  <si>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</si>
  <si>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</si>
  <si>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</si>
  <si>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</si>
  <si>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</si>
  <si>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</si>
  <si>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</si>
  <si>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</si>
  <si>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</si>
  <si>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</si>
  <si>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</si>
  <si>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</si>
  <si>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</si>
  <si>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</si>
  <si>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</si>
  <si>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</si>
  <si>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</si>
  <si>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</si>
  <si>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</si>
  <si>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</si>
  <si>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</si>
  <si>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</si>
  <si>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</si>
  <si>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</si>
  <si>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</si>
  <si>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</si>
  <si>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</si>
  <si>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</si>
  <si>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</si>
  <si>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</si>
  <si>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</si>
  <si>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</si>
  <si>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</si>
  <si>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</si>
  <si>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</si>
  <si>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</si>
  <si>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</si>
  <si>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</si>
  <si>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</si>
  <si>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</si>
  <si>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</si>
  <si>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</si>
  <si>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</si>
  <si>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</si>
  <si>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</si>
  <si>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</si>
  <si>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</si>
  <si>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</si>
  <si>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</si>
  <si>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</si>
  <si>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</si>
  <si>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</si>
  <si>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</si>
  <si>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</si>
  <si>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</si>
  <si>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</si>
  <si>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</si>
  <si>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</si>
  <si>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</si>
  <si>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</si>
  <si>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</si>
  <si>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</si>
  <si>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</si>
  <si>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</si>
  <si>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</si>
  <si>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</si>
  <si>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</si>
  <si>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</si>
  <si>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</si>
  <si>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</si>
  <si>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</si>
  <si>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</si>
  <si>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</si>
  <si>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</si>
  <si>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</si>
  <si>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</si>
  <si>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</si>
  <si>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</si>
  <si>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</si>
  <si>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</si>
  <si>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</si>
  <si>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</si>
  <si>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</si>
  <si>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</si>
  <si>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</si>
  <si>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</si>
  <si>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</si>
  <si>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</si>
  <si>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</si>
  <si>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</si>
  <si>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</si>
  <si>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</si>
  <si>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</si>
  <si>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</si>
  <si>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</si>
  <si>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</si>
  <si>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</si>
  <si>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</si>
  <si>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</si>
  <si>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</si>
  <si>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</si>
  <si>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</si>
  <si>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</si>
  <si>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</si>
  <si>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</si>
  <si>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</si>
  <si>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</si>
  <si>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</si>
  <si>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</si>
  <si>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</si>
  <si>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</si>
  <si>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</si>
  <si>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</si>
  <si>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</si>
  <si>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</si>
  <si>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</si>
  <si>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</si>
  <si>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</si>
  <si>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</si>
  <si>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</si>
  <si>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</si>
  <si>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</si>
  <si>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</si>
  <si>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</si>
  <si>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</si>
  <si>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</si>
  <si>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</si>
  <si>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</si>
  <si>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</si>
  <si>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</si>
  <si>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</si>
  <si>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</si>
  <si>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</si>
  <si>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</si>
  <si>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</si>
  <si>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</si>
  <si>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</si>
  <si>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</si>
  <si>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</si>
  <si>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</si>
  <si>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</si>
  <si>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</si>
  <si>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</si>
  <si>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</si>
  <si>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</si>
  <si>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</si>
  <si>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</si>
  <si>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</si>
  <si>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</si>
  <si>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</si>
  <si>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</si>
  <si>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</si>
  <si>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</si>
  <si>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</si>
  <si>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</si>
  <si>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</si>
  <si>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</si>
  <si>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</si>
  <si>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</si>
  <si>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</si>
  <si>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</si>
  <si>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</si>
  <si>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</si>
  <si>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</si>
  <si>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</si>
  <si>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</si>
  <si>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</si>
  <si>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</si>
  <si>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</si>
  <si>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</si>
  <si>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</si>
  <si>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</si>
  <si>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</si>
  <si>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</si>
  <si>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</si>
  <si>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</si>
  <si>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</si>
  <si>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</si>
  <si>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</si>
  <si>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</si>
  <si>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</si>
  <si>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</si>
  <si>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</si>
  <si>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</si>
  <si>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</si>
  <si>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</si>
  <si>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</si>
  <si>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</si>
  <si>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</si>
  <si>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</si>
  <si>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</si>
  <si>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</si>
  <si>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</si>
  <si>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</si>
  <si>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</si>
  <si>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</si>
  <si>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</si>
  <si>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</si>
  <si>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</si>
  <si>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</si>
  <si>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</si>
  <si>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</si>
  <si>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</si>
  <si>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</si>
  <si>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</si>
  <si>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</si>
  <si>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</si>
  <si>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</si>
  <si>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</si>
  <si>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</si>
  <si>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</si>
  <si>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</si>
  <si>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</si>
  <si>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</si>
  <si>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</si>
  <si>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</si>
  <si>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</si>
  <si>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</si>
  <si>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</si>
  <si>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</si>
  <si>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</si>
  <si>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</si>
  <si>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</si>
  <si>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</si>
  <si>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</si>
  <si>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</si>
  <si>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</si>
  <si>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</si>
  <si>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</si>
  <si>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</si>
  <si>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</si>
  <si>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</si>
  <si>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</si>
  <si>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</si>
  <si>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</si>
  <si>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</si>
  <si>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</si>
  <si>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</si>
  <si>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</si>
  <si>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</si>
  <si>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</si>
  <si>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</si>
  <si>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</si>
  <si>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</si>
  <si>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</si>
  <si>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</si>
  <si>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</si>
  <si>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</si>
  <si>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</si>
  <si>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</si>
  <si>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</si>
  <si>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</si>
  <si>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</si>
  <si>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</si>
  <si>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</si>
  <si>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</si>
  <si>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</si>
  <si>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</si>
  <si>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</si>
  <si>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</si>
  <si>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</si>
  <si>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</si>
  <si>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</si>
  <si>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</si>
  <si>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</si>
  <si>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</si>
  <si>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</si>
  <si>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</si>
  <si>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</si>
  <si>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</si>
  <si>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</si>
  <si>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</si>
  <si>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</si>
  <si>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</si>
  <si>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</si>
  <si>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</si>
  <si>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</si>
  <si>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</si>
  <si>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</si>
  <si>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</si>
  <si>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</si>
  <si>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</si>
  <si>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</si>
  <si>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</si>
  <si>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</si>
  <si>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</si>
  <si>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</si>
  <si>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</si>
  <si>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</si>
  <si>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</si>
  <si>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</si>
  <si>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</si>
  <si>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</si>
  <si>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</si>
  <si>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</si>
  <si>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</si>
  <si>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</si>
  <si>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</si>
  <si>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</si>
  <si>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</si>
  <si>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</si>
  <si>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</si>
  <si>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</si>
  <si>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</si>
  <si>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</si>
  <si>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</si>
  <si>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</si>
  <si>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</si>
  <si>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</si>
  <si>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</si>
  <si>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</si>
  <si>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</si>
  <si>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</si>
  <si>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</si>
  <si>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</si>
  <si>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</si>
  <si>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</si>
  <si>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</si>
  <si>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</si>
  <si>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</si>
  <si>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</si>
  <si>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</si>
  <si>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</si>
  <si>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</si>
  <si>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</si>
  <si>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</si>
  <si>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</si>
  <si>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</si>
  <si>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</si>
  <si>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</si>
  <si>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</si>
  <si>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</si>
  <si>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</si>
  <si>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</si>
  <si>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</si>
  <si>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</si>
  <si>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</si>
  <si>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</si>
  <si>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</si>
  <si>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</si>
  <si>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</si>
  <si>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</si>
  <si>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</si>
  <si>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</si>
  <si>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</si>
  <si>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</si>
  <si>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</si>
  <si>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</si>
  <si>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</si>
  <si>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</si>
  <si>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</si>
  <si>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</si>
  <si>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</si>
  <si>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</si>
  <si>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</si>
  <si>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</si>
  <si>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</si>
  <si>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</si>
  <si>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</si>
  <si>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</si>
  <si>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</si>
  <si>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</si>
  <si>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</si>
  <si>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</si>
  <si>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</si>
  <si>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</si>
  <si>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</si>
  <si>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</si>
  <si>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</si>
  <si>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</si>
  <si>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</si>
  <si>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</si>
  <si>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</si>
  <si>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</si>
  <si>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</si>
  <si>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</si>
  <si>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</si>
  <si>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</si>
  <si>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</si>
  <si>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</si>
  <si>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</si>
  <si>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</si>
  <si>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</si>
  <si>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</si>
  <si>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</si>
  <si>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</si>
  <si>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</si>
  <si>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</si>
  <si>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</si>
  <si>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</si>
  <si>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</si>
  <si>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</si>
  <si>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</si>
  <si>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</si>
  <si>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</si>
  <si>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</si>
  <si>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</si>
  <si>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</si>
  <si>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</si>
  <si>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</si>
  <si>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</si>
  <si>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</si>
  <si>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</si>
  <si>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</si>
  <si>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</si>
  <si>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</si>
  <si>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</si>
  <si>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</si>
  <si>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</si>
  <si>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</si>
  <si>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</si>
  <si>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</si>
  <si>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</si>
  <si>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</si>
  <si>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</si>
  <si>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</si>
  <si>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</si>
  <si>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</si>
  <si>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</si>
  <si>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</si>
  <si>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</si>
  <si>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</si>
  <si>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</si>
  <si>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</si>
  <si>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</si>
  <si>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</si>
  <si>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</si>
  <si>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</si>
  <si>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</si>
  <si>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</si>
  <si>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</si>
  <si>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</si>
  <si>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</si>
  <si>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</si>
  <si>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</si>
  <si>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</si>
  <si>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</si>
  <si>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</si>
  <si>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</si>
  <si>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</si>
  <si>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</si>
  <si>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</si>
  <si>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</si>
  <si>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</si>
  <si>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</si>
  <si>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</si>
  <si>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</si>
  <si>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</si>
  <si>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</si>
  <si>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</si>
  <si>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</si>
  <si>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</si>
  <si>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</si>
  <si>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</si>
  <si>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</si>
  <si>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</si>
  <si>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</si>
  <si>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</si>
  <si>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</si>
  <si>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</si>
  <si>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</si>
  <si>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</si>
  <si>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</si>
  <si>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</si>
  <si>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</si>
  <si>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</si>
  <si>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</si>
  <si>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</si>
  <si>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</si>
  <si>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</si>
  <si>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</si>
  <si>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</si>
  <si>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</si>
  <si>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</si>
  <si>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</si>
  <si>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</si>
  <si>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</si>
  <si>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</si>
  <si>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</si>
  <si>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</si>
  <si>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</si>
  <si>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</si>
  <si>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</si>
  <si>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</si>
  <si>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</si>
  <si>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</si>
  <si>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</si>
  <si>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</si>
  <si>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</si>
  <si>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</si>
  <si>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</si>
  <si>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</si>
  <si>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</si>
  <si>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</si>
  <si>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</si>
  <si>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</si>
  <si>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</si>
  <si>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</si>
  <si>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</si>
  <si>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</si>
  <si>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</si>
  <si>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</si>
  <si>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</si>
  <si>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</si>
  <si>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</si>
  <si>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</si>
  <si>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</si>
  <si>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</si>
  <si>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</si>
  <si>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</si>
  <si>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</si>
  <si>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</si>
  <si>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</si>
  <si>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</si>
  <si>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</si>
  <si>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</si>
  <si>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</si>
  <si>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</si>
  <si>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</si>
  <si>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</si>
  <si>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</si>
  <si>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</si>
  <si>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</si>
  <si>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</si>
  <si>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</si>
  <si>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</si>
  <si>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</si>
  <si>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</si>
  <si>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</si>
  <si>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</si>
  <si>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</si>
  <si>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</si>
  <si>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</si>
  <si>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</si>
  <si>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</si>
  <si>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</si>
  <si>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</si>
  <si>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</si>
  <si>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</si>
  <si>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</si>
  <si>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</si>
  <si>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</si>
  <si>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</si>
  <si>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</si>
  <si>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</si>
  <si>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</si>
  <si>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</si>
  <si>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</si>
  <si>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</si>
  <si>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</si>
  <si>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</si>
  <si>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</si>
  <si>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</si>
  <si>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</si>
  <si>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</si>
  <si>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</si>
  <si>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</si>
  <si>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</si>
  <si>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</si>
  <si>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</si>
  <si>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</si>
  <si>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</si>
  <si>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</si>
  <si>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</si>
  <si>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</si>
  <si>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</si>
  <si>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</si>
  <si>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</si>
  <si>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</si>
  <si>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</si>
  <si>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</si>
  <si>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</si>
  <si>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</si>
  <si>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</si>
  <si>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</si>
  <si>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</si>
  <si>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</si>
  <si>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</si>
  <si>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</si>
  <si>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</si>
  <si>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</si>
  <si>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</si>
  <si>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</si>
  <si>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</si>
  <si>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</si>
  <si>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</si>
  <si>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</si>
  <si>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</si>
  <si>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</si>
  <si>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</si>
  <si>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</si>
  <si>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</si>
  <si>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</si>
  <si>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</si>
  <si>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</si>
  <si>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</si>
  <si>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</si>
  <si>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</si>
  <si>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</si>
  <si>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</si>
  <si>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</si>
  <si>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</si>
  <si>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</si>
  <si>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</si>
  <si>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</si>
  <si>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</si>
  <si>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</si>
  <si>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</si>
  <si>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</si>
  <si>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</si>
  <si>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</si>
  <si>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</si>
  <si>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</si>
  <si>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</si>
  <si>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</si>
  <si>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</si>
  <si>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</si>
  <si>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</si>
  <si>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</si>
  <si>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</si>
  <si>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</si>
  <si>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</si>
  <si>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</si>
  <si>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</si>
  <si>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</si>
  <si>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</si>
  <si>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</si>
  <si>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</si>
  <si>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</si>
  <si>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</si>
  <si>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</si>
  <si>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</si>
  <si>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</si>
  <si>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</si>
  <si>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</si>
  <si>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</si>
  <si>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</si>
  <si>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</si>
  <si>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</si>
  <si>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</si>
  <si>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</si>
  <si>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</si>
  <si>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</si>
  <si>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</si>
  <si>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</si>
  <si>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</si>
  <si>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</si>
  <si>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</si>
  <si>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</si>
  <si>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</si>
  <si>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</si>
  <si>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</si>
  <si>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</si>
  <si>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</si>
  <si>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</si>
  <si>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</si>
  <si>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</si>
  <si>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</si>
  <si>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</si>
  <si>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</si>
  <si>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</si>
  <si>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</si>
  <si>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</si>
  <si>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</si>
  <si>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</si>
  <si>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</si>
  <si>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</si>
  <si>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</si>
  <si>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</si>
  <si>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</si>
  <si>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</si>
  <si>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</si>
  <si>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</si>
  <si>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</si>
  <si>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</si>
  <si>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</si>
  <si>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</si>
  <si>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</si>
  <si>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</si>
  <si>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</si>
  <si>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</si>
  <si>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</si>
  <si>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</si>
  <si>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</si>
  <si>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</si>
  <si>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</si>
  <si>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</si>
  <si>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</si>
  <si>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</si>
  <si>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</si>
  <si>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</si>
  <si>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</si>
  <si>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</si>
  <si>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</si>
  <si>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</si>
  <si>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</si>
  <si>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</si>
  <si>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</si>
  <si>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</si>
  <si>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</si>
  <si>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</si>
  <si>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</si>
  <si>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</si>
  <si>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</si>
  <si>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</si>
  <si>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</si>
  <si>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</si>
  <si>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</si>
  <si>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</si>
  <si>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</si>
  <si>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</si>
  <si>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</si>
  <si>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</si>
  <si>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</si>
  <si>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</si>
  <si>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</si>
  <si>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</si>
  <si>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</si>
  <si>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</si>
  <si>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</si>
  <si>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</si>
  <si>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</si>
  <si>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</si>
  <si>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</si>
  <si>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</si>
  <si>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</si>
  <si>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</si>
  <si>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</si>
  <si>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</si>
  <si>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</si>
  <si>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</si>
  <si>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</si>
  <si>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</si>
  <si>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</si>
  <si>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</si>
  <si>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</si>
  <si>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</si>
  <si>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</si>
  <si>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</si>
  <si>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</si>
  <si>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</si>
  <si>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</si>
  <si>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</si>
  <si>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</si>
  <si>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</si>
  <si>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</si>
  <si>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</si>
  <si>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</si>
  <si>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</si>
  <si>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</si>
  <si>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</si>
  <si>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</si>
  <si>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</si>
  <si>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</si>
  <si>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</si>
  <si>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</si>
  <si>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</si>
  <si>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</si>
  <si>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</si>
  <si>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</si>
  <si>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</si>
  <si>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</si>
  <si>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</si>
  <si>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</si>
  <si>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</si>
  <si>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</si>
  <si>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</si>
  <si>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</si>
  <si>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</si>
  <si>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</si>
  <si>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</si>
  <si>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</si>
  <si>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</si>
  <si>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</si>
  <si>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</si>
  <si>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</si>
  <si>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</si>
  <si>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</si>
  <si>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</si>
  <si>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</si>
  <si>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</si>
  <si>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</si>
  <si>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</si>
  <si>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</si>
  <si>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</si>
  <si>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</si>
  <si>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</si>
  <si>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</si>
  <si>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</si>
  <si>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</si>
  <si>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</si>
  <si>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</si>
  <si>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</si>
  <si>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</si>
  <si>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</si>
  <si>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</si>
  <si>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</si>
  <si>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</si>
  <si>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</si>
  <si>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</si>
  <si>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</si>
  <si>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</si>
  <si>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</si>
  <si>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</si>
  <si>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</si>
  <si>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</si>
  <si>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</si>
  <si>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</si>
  <si>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</si>
  <si>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</si>
  <si>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</si>
  <si>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</si>
  <si>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</si>
  <si>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</si>
  <si>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</si>
  <si>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</si>
  <si>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</si>
  <si>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</si>
  <si>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</si>
  <si>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</si>
  <si>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</si>
  <si>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</si>
  <si>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</si>
  <si>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</si>
  <si>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</si>
  <si>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</si>
  <si>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</si>
  <si>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</si>
  <si>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</si>
  <si>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</si>
  <si>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</si>
  <si>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</si>
  <si>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</si>
  <si>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</si>
  <si>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</si>
  <si>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</si>
  <si>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</si>
  <si>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</si>
  <si>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</si>
  <si>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</si>
  <si>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</si>
  <si>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</si>
  <si>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</si>
  <si>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</si>
  <si>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</si>
  <si>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</si>
  <si>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</si>
  <si>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</si>
  <si>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</si>
  <si>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</si>
  <si>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</si>
  <si>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</si>
  <si>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</si>
  <si>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</si>
  <si>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</si>
  <si>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</si>
  <si>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</si>
  <si>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</si>
  <si>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</si>
  <si>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</si>
  <si>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</si>
  <si>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</si>
  <si>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</si>
  <si>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</si>
  <si>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</si>
  <si>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</si>
  <si>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</si>
  <si>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</si>
  <si>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</si>
  <si>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</si>
  <si>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</si>
  <si>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</si>
  <si>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</si>
  <si>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</si>
  <si>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</si>
  <si>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</si>
  <si>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</si>
  <si>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</si>
  <si>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</si>
  <si>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</si>
  <si>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</si>
  <si>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</si>
  <si>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</si>
  <si>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</si>
  <si>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</si>
  <si>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</si>
  <si>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</si>
  <si>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</si>
  <si>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</si>
  <si>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</si>
  <si>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</si>
  <si>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</si>
  <si>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</si>
  <si>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</si>
  <si>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</si>
  <si>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</si>
  <si>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</si>
  <si>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</si>
  <si>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</si>
  <si>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</si>
  <si>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</si>
  <si>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</si>
  <si>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</si>
  <si>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</si>
  <si>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</si>
  <si>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</si>
  <si>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</si>
  <si>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</si>
  <si>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</si>
  <si>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</si>
  <si>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</si>
  <si>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</si>
  <si>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</si>
  <si>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</si>
  <si>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</si>
  <si>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</si>
  <si>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</si>
  <si>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</si>
  <si>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</si>
  <si>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</si>
  <si>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</si>
  <si>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</si>
  <si>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</si>
  <si>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</si>
  <si>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</si>
  <si>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</si>
  <si>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</si>
  <si>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</si>
  <si>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</si>
  <si>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</si>
  <si>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</si>
  <si>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</si>
  <si>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</si>
  <si>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</si>
  <si>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</si>
  <si>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</si>
  <si>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</si>
  <si>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</si>
  <si>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</si>
  <si>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</si>
  <si>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</si>
  <si>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</si>
  <si>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</si>
  <si>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</si>
  <si>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</si>
  <si>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</si>
  <si>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</si>
  <si>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</si>
  <si>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</si>
  <si>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</si>
  <si>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</si>
  <si>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</si>
  <si>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</si>
  <si>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</si>
  <si>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</si>
  <si>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</si>
  <si>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</si>
  <si>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</si>
  <si>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</si>
  <si>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</si>
  <si>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</si>
  <si>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</si>
  <si>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</si>
  <si>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</si>
  <si>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</si>
  <si>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</si>
  <si>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</si>
  <si>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</si>
  <si>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</si>
  <si>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</si>
  <si>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</si>
  <si>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</si>
  <si>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</si>
  <si>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</si>
  <si>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</si>
  <si>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</si>
  <si>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</si>
  <si>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</si>
  <si>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</si>
  <si>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</si>
  <si>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</si>
  <si>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</si>
  <si>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</si>
  <si>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</si>
  <si>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</si>
  <si>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</si>
  <si>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</si>
  <si>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</si>
  <si>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</si>
  <si>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</si>
  <si>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</si>
  <si>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</si>
  <si>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</si>
  <si>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</si>
  <si>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</si>
  <si>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</si>
  <si>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</si>
  <si>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</si>
  <si>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</si>
  <si>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</si>
  <si>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</si>
  <si>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</si>
  <si>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</si>
  <si>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</si>
  <si>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</si>
  <si>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</si>
  <si>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</si>
  <si>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</si>
  <si>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</si>
  <si>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</si>
  <si>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</si>
  <si>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</si>
  <si>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</si>
  <si>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</si>
  <si>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</si>
  <si>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</si>
  <si>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</si>
  <si>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</si>
  <si>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</si>
  <si>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</si>
  <si>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</si>
  <si>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</si>
  <si>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</si>
  <si>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</si>
  <si>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</si>
  <si>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</si>
  <si>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</si>
  <si>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</si>
  <si>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</si>
  <si>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</si>
  <si>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</si>
  <si>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</si>
  <si>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</si>
  <si>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</si>
  <si>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</si>
  <si>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</si>
  <si>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</si>
  <si>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</si>
  <si>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</si>
  <si>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</si>
  <si>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</si>
  <si>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</si>
  <si>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</si>
  <si>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</si>
  <si>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</si>
  <si>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</si>
  <si>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</si>
  <si>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</si>
  <si>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</si>
  <si>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</si>
  <si>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</si>
  <si>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</si>
  <si>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</si>
  <si>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</si>
  <si>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</si>
  <si>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</si>
  <si>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</si>
  <si>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</si>
  <si>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</si>
  <si>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</si>
  <si>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</si>
  <si>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</si>
  <si>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</si>
  <si>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</si>
  <si>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</si>
  <si>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</si>
  <si>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</si>
  <si>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</si>
  <si>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</si>
  <si>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</si>
  <si>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</si>
  <si>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</si>
  <si>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</si>
  <si>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</si>
  <si>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</si>
  <si>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</si>
  <si>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</si>
  <si>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</si>
  <si>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</si>
  <si>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</si>
  <si>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</si>
  <si>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</si>
  <si>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</si>
  <si>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</si>
  <si>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</si>
  <si>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</si>
  <si>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</si>
  <si>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</si>
  <si>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</si>
  <si>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</si>
  <si>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</si>
  <si>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</si>
  <si>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</si>
  <si>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</si>
  <si>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</si>
  <si>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</si>
  <si>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</si>
  <si>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</si>
  <si>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</si>
  <si>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</si>
  <si>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</si>
  <si>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</si>
  <si>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</si>
  <si>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</si>
  <si>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</si>
  <si>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</si>
  <si>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</si>
  <si>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</si>
  <si>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</si>
  <si>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</si>
  <si>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</si>
  <si>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</si>
  <si>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</si>
  <si>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</si>
  <si>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</si>
  <si>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</si>
  <si>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</si>
  <si>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</si>
  <si>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</si>
  <si>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</si>
  <si>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</si>
  <si>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</si>
  <si>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</si>
  <si>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</si>
  <si>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</si>
  <si>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</si>
  <si>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</si>
  <si>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</si>
  <si>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</si>
  <si>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</si>
  <si>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</si>
  <si>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</si>
  <si>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</si>
  <si>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</si>
  <si>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</si>
  <si>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</si>
  <si>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</si>
  <si>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</si>
  <si>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</si>
  <si>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</si>
  <si>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</si>
  <si>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</si>
  <si>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</si>
  <si>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</si>
  <si>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</si>
  <si>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</si>
  <si>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</si>
  <si>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</si>
  <si>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</si>
  <si>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</si>
  <si>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</si>
  <si>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</si>
  <si>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</si>
  <si>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</si>
  <si>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</si>
  <si>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</si>
  <si>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</si>
  <si>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</si>
  <si>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</si>
  <si>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</si>
  <si>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</si>
  <si>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</si>
  <si>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</si>
  <si>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</si>
  <si>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</si>
  <si>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</si>
  <si>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</si>
  <si>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</si>
  <si>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</si>
  <si>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</si>
  <si>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</si>
  <si>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</si>
  <si>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</si>
  <si>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</si>
  <si>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</si>
  <si>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</si>
  <si>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</si>
  <si>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</si>
  <si>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</si>
  <si>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</si>
  <si>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</si>
  <si>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</si>
  <si>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</si>
  <si>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</si>
  <si>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</si>
  <si>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</si>
  <si>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</si>
  <si>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</si>
  <si>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</si>
  <si>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</si>
  <si>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</si>
  <si>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</si>
  <si>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</si>
  <si>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</si>
  <si>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</si>
  <si>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</si>
  <si>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</si>
  <si>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</si>
  <si>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</si>
  <si>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</si>
  <si>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</si>
  <si>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</si>
  <si>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</si>
  <si>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</si>
  <si>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</si>
  <si>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</si>
  <si>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</si>
  <si>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</si>
  <si>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</si>
  <si>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</si>
  <si>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</si>
  <si>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</si>
  <si>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</si>
  <si>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</si>
  <si>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</si>
  <si>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</si>
  <si>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</si>
  <si>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</si>
  <si>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</si>
  <si>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</si>
  <si>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</si>
  <si>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</si>
  <si>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</si>
  <si>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</si>
  <si>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</si>
  <si>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</si>
  <si>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</si>
  <si>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</si>
  <si>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</si>
  <si>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</si>
  <si>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</si>
  <si>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</si>
  <si>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</si>
  <si>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</si>
  <si>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</si>
  <si>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</si>
  <si>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</si>
  <si>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</si>
  <si>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</si>
  <si>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</si>
  <si>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</si>
  <si>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</si>
  <si>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</si>
  <si>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</si>
  <si>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</si>
  <si>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</si>
  <si>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</si>
  <si>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</si>
  <si>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</si>
  <si>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</si>
  <si>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</si>
  <si>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</si>
  <si>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</si>
  <si>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</si>
  <si>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</si>
  <si>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</si>
  <si>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</si>
  <si>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</si>
  <si>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</si>
  <si>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</si>
  <si>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</si>
  <si>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</si>
  <si>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</si>
  <si>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</si>
  <si>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</si>
  <si>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</si>
  <si>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</si>
  <si>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</si>
  <si>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</si>
  <si>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</si>
  <si>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</si>
  <si>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</si>
  <si>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</si>
  <si>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</si>
  <si>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</si>
  <si>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</si>
  <si>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</si>
  <si>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</si>
  <si>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</si>
  <si>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</si>
  <si>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</si>
  <si>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</si>
  <si>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</si>
  <si>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</si>
  <si>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</si>
  <si>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</si>
  <si>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</si>
  <si>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</si>
  <si>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</si>
  <si>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</si>
  <si>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</si>
  <si>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</si>
  <si>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</si>
  <si>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</si>
  <si>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</si>
  <si>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</si>
  <si>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</si>
  <si>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</si>
  <si>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</si>
  <si>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</si>
  <si>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</si>
  <si>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</si>
  <si>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</si>
  <si>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</si>
  <si>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</si>
  <si>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</si>
  <si>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</si>
  <si>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</si>
  <si>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</si>
  <si>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</si>
  <si>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</si>
  <si>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</si>
  <si>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</si>
  <si>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</si>
  <si>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</si>
  <si>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</si>
  <si>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</si>
  <si>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</si>
  <si>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</si>
  <si>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</si>
  <si>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</si>
  <si>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</si>
  <si>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</si>
  <si>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</si>
  <si>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</si>
  <si>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</si>
  <si>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</si>
  <si>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</si>
  <si>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</si>
  <si>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</si>
  <si>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</si>
  <si>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</si>
  <si>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</si>
  <si>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</si>
  <si>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</si>
  <si>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</si>
  <si>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</si>
  <si>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</si>
  <si>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</si>
  <si>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</si>
  <si>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</si>
  <si>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</si>
  <si>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</si>
  <si>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</si>
  <si>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</si>
  <si>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</si>
  <si>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</si>
  <si>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</si>
  <si>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</si>
  <si>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</si>
  <si>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</si>
  <si>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</si>
  <si>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</si>
  <si>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</si>
  <si>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</si>
  <si>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</si>
  <si>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</si>
  <si>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</si>
  <si>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</si>
  <si>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</si>
  <si>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</si>
  <si>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</si>
  <si>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</si>
  <si>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</si>
  <si>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</si>
  <si>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</si>
  <si>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</si>
  <si>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</si>
  <si>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</si>
  <si>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</si>
  <si>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</si>
  <si>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</si>
  <si>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</si>
  <si>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</si>
  <si>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</si>
  <si>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</si>
  <si>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</si>
  <si>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</si>
  <si>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</si>
  <si>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</si>
  <si>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</si>
  <si>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</si>
  <si>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</si>
  <si>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</si>
  <si>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</si>
  <si>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</si>
  <si>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</si>
  <si>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</si>
  <si>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</si>
  <si>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</si>
  <si>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</si>
  <si>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</si>
  <si>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</si>
  <si>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</si>
  <si>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</si>
  <si>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</si>
  <si>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</si>
  <si>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</si>
  <si>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</si>
  <si>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</si>
  <si>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</si>
  <si>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</si>
  <si>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</si>
  <si>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</si>
  <si>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</si>
  <si>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</si>
  <si>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</si>
  <si>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</si>
  <si>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</si>
  <si>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</si>
  <si>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</si>
  <si>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</si>
  <si>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</si>
  <si>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</si>
  <si>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</si>
  <si>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</si>
  <si>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</si>
  <si>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</si>
  <si>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</si>
  <si>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</si>
  <si>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</si>
  <si>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</si>
  <si>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</si>
  <si>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</si>
  <si>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</si>
  <si>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</si>
  <si>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</si>
  <si>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</si>
  <si>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</si>
  <si>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</si>
  <si>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</si>
  <si>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</si>
  <si>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</si>
  <si>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</si>
  <si>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</si>
  <si>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</si>
  <si>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</si>
  <si>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</si>
  <si>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</si>
  <si>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</si>
  <si>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</si>
  <si>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</si>
  <si>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</si>
  <si>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</si>
  <si>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</si>
  <si>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</si>
  <si>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</si>
  <si>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</si>
  <si>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</si>
  <si>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</si>
  <si>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</si>
  <si>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</si>
  <si>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</si>
  <si>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</si>
  <si>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</si>
  <si>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</si>
  <si>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</si>
  <si>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</si>
  <si>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</si>
  <si>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</si>
  <si>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</si>
  <si>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</si>
  <si>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</si>
  <si>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</si>
  <si>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</si>
  <si>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</si>
  <si>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</si>
  <si>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</si>
  <si>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</si>
  <si>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</si>
  <si>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</si>
  <si>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</si>
  <si>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</si>
  <si>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</si>
  <si>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</si>
  <si>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</si>
  <si>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</si>
  <si>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</si>
  <si>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</si>
  <si>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</si>
  <si>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</si>
  <si>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</si>
  <si>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</si>
  <si>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</si>
  <si>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</si>
  <si>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</si>
  <si>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</si>
  <si>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</si>
  <si>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</si>
  <si>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</si>
  <si>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</si>
  <si>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</si>
  <si>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</si>
  <si>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</si>
  <si>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</si>
  <si>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</si>
  <si>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</si>
  <si>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</si>
  <si>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</si>
  <si>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</si>
  <si>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</si>
  <si>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</si>
  <si>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</si>
  <si>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</si>
  <si>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</si>
  <si>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</si>
  <si>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</si>
  <si>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</si>
  <si>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</si>
  <si>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</si>
  <si>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</si>
  <si>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</si>
  <si>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</si>
  <si>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</si>
  <si>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</si>
  <si>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</si>
  <si>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</si>
  <si>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</si>
  <si>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</si>
  <si>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</si>
  <si>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</si>
  <si>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</si>
  <si>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</si>
  <si>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</si>
  <si>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</si>
  <si>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</si>
  <si>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</si>
  <si>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</si>
  <si>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</si>
  <si>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</si>
  <si>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</si>
  <si>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</si>
  <si>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</si>
  <si>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</si>
  <si>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</si>
  <si>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</si>
  <si>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</si>
  <si>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</si>
  <si>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</si>
  <si>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</si>
  <si>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</si>
  <si>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</si>
  <si>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</si>
  <si>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</si>
  <si>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</si>
  <si>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</si>
  <si>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</si>
  <si>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</si>
  <si>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</si>
  <si>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</si>
  <si>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</si>
  <si>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</si>
  <si>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</si>
  <si>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</si>
  <si>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</si>
  <si>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</si>
  <si>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</si>
  <si>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</si>
  <si>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</si>
  <si>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</si>
  <si>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</si>
  <si>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</si>
  <si>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</si>
  <si>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</si>
  <si>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</si>
  <si>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</si>
  <si>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</si>
  <si>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</si>
  <si>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</si>
  <si>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</si>
  <si>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</si>
  <si>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</si>
  <si>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</si>
  <si>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</si>
  <si>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</si>
  <si>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</si>
  <si>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</si>
  <si>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</si>
  <si>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</si>
  <si>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</si>
  <si>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</si>
  <si>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</si>
  <si>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</si>
  <si>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</si>
  <si>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</si>
  <si>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</si>
  <si>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</si>
  <si>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</si>
  <si>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</si>
  <si>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</si>
  <si>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</si>
  <si>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</si>
  <si>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</si>
  <si>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</si>
  <si>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</si>
  <si>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</si>
  <si>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</si>
  <si>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</si>
  <si>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</si>
  <si>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</si>
  <si>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</si>
  <si>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</si>
  <si>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</si>
  <si>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</si>
  <si>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</si>
  <si>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</si>
  <si>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</si>
  <si>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</si>
  <si>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</si>
  <si>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</si>
  <si>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</si>
  <si>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</si>
  <si>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</si>
  <si>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</si>
  <si>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</si>
  <si>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</si>
  <si>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</si>
  <si>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</si>
  <si>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</si>
  <si>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</si>
  <si>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</si>
  <si>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</si>
  <si>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</si>
  <si>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</si>
  <si>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</si>
  <si>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</si>
  <si>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</si>
  <si>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</si>
  <si>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</si>
  <si>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</si>
  <si>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</si>
  <si>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</si>
  <si>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</si>
  <si>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</si>
  <si>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</si>
  <si>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</si>
  <si>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</si>
  <si>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</si>
  <si>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</si>
  <si>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</si>
  <si>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</si>
  <si>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</si>
  <si>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</si>
  <si>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</si>
  <si>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</si>
  <si>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</si>
  <si>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</si>
  <si>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</si>
  <si>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</si>
  <si>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</si>
  <si>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</si>
  <si>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</si>
  <si>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</si>
  <si>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</si>
  <si>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</si>
  <si>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</si>
  <si>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</si>
  <si>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</si>
  <si>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</si>
  <si>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</si>
  <si>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</si>
  <si>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</si>
  <si>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</si>
  <si>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</si>
  <si>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</si>
  <si>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</si>
  <si>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</si>
  <si>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</si>
  <si>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</si>
  <si>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</si>
  <si>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</si>
  <si>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</si>
  <si>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</si>
  <si>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</si>
  <si>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</si>
  <si>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</si>
  <si>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</si>
  <si>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</si>
  <si>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</si>
  <si>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</si>
  <si>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</si>
  <si>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</si>
  <si>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</si>
  <si>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</si>
  <si>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</si>
  <si>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</si>
  <si>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</si>
  <si>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</si>
  <si>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</si>
  <si>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</si>
  <si>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</si>
  <si>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</si>
  <si>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</si>
  <si>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</si>
  <si>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</si>
  <si>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</si>
  <si>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</si>
  <si>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</si>
  <si>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</si>
  <si>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</si>
  <si>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</si>
  <si>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</si>
  <si>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</si>
  <si>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</si>
  <si>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</si>
  <si>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</si>
  <si>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</si>
  <si>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</si>
  <si>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</si>
  <si>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</si>
  <si>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</si>
  <si>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</si>
  <si>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</si>
  <si>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</si>
  <si>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</si>
  <si>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</si>
  <si>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</si>
  <si>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</si>
  <si>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</si>
  <si>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</si>
  <si>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</si>
  <si>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</si>
  <si>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</si>
  <si>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</si>
  <si>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</si>
  <si>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</si>
  <si>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</si>
  <si>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</si>
  <si>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</si>
  <si>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</si>
  <si>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</si>
  <si>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</si>
  <si>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</si>
  <si>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</si>
  <si>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</si>
  <si>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</si>
  <si>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</si>
  <si>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</si>
  <si>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</si>
  <si>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</si>
  <si>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</si>
  <si>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</si>
  <si>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</si>
  <si>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</si>
  <si>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</si>
  <si>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</si>
  <si>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</si>
  <si>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</si>
  <si>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</si>
  <si>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</si>
  <si>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</si>
  <si>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</si>
  <si>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</si>
  <si>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</si>
  <si>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</si>
  <si>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</si>
  <si>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</si>
  <si>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</si>
  <si>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</si>
  <si>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</si>
  <si>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</si>
  <si>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</si>
  <si>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</si>
  <si>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</si>
  <si>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</si>
  <si>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</si>
  <si>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</si>
  <si>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</si>
  <si>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</si>
  <si>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</si>
  <si>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</si>
  <si>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</si>
  <si>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</si>
  <si>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</si>
  <si>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</si>
  <si>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</si>
  <si>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</si>
  <si>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</si>
  <si>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</si>
  <si>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</si>
  <si>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</si>
  <si>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</si>
  <si>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</si>
  <si>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</si>
  <si>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</si>
  <si>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</si>
  <si>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</si>
  <si>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</si>
  <si>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</si>
  <si>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</si>
  <si>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</si>
  <si>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</si>
  <si>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</si>
  <si>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</si>
  <si>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</si>
  <si>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</si>
  <si>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</si>
  <si>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</si>
  <si>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</si>
  <si>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</si>
  <si>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</si>
  <si>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</si>
  <si>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</si>
  <si>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</si>
  <si>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</si>
  <si>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</si>
  <si>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</si>
  <si>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</si>
  <si>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</si>
  <si>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</si>
  <si>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</si>
  <si>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</si>
  <si>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</si>
  <si>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</si>
  <si>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</si>
  <si>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</si>
  <si>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</si>
  <si>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</si>
  <si>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</si>
  <si>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</si>
  <si>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</si>
  <si>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</si>
  <si>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</si>
  <si>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</si>
  <si>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</si>
  <si>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</si>
  <si>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</si>
  <si>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</si>
  <si>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</si>
  <si>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</si>
  <si>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</si>
  <si>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</si>
  <si>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</si>
  <si>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</si>
  <si>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</si>
  <si>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</si>
  <si>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</si>
  <si>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</si>
  <si>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</si>
  <si>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</si>
  <si>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</si>
  <si>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</si>
  <si>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</si>
  <si>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</si>
  <si>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</si>
  <si>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</si>
  <si>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</si>
  <si>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</si>
  <si>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</si>
  <si>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</si>
  <si>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</si>
  <si>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</si>
  <si>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</si>
  <si>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</si>
  <si>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</si>
  <si>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</si>
  <si>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</si>
  <si>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</si>
  <si>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</si>
  <si>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</si>
  <si>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</si>
  <si>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</si>
  <si>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</si>
  <si>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</si>
  <si>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</si>
  <si>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</si>
  <si>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</si>
  <si>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</si>
  <si>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</si>
  <si>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</si>
  <si>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</si>
  <si>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</si>
  <si>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</si>
  <si>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</si>
  <si>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</si>
  <si>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</si>
  <si>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</si>
  <si>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</si>
  <si>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</si>
  <si>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</si>
  <si>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</si>
  <si>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</si>
  <si>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</si>
  <si>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</si>
  <si>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</si>
  <si>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</si>
  <si>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</si>
  <si>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</si>
  <si>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</si>
  <si>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</si>
  <si>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</si>
  <si>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</si>
  <si>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</si>
  <si>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</si>
  <si>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</si>
  <si>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</si>
  <si>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</si>
  <si>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</si>
  <si>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</si>
  <si>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</si>
  <si>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</si>
  <si>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</si>
  <si>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</si>
  <si>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</si>
  <si>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</si>
  <si>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</si>
  <si>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</si>
  <si>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</si>
  <si>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</si>
  <si>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</si>
  <si>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</si>
  <si>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</si>
  <si>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</si>
  <si>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</si>
  <si>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</si>
  <si>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</si>
  <si>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</si>
  <si>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</si>
  <si>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</si>
  <si>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</si>
  <si>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</si>
  <si>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</si>
  <si>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</si>
  <si>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</si>
  <si>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</si>
  <si>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</si>
  <si>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</si>
  <si>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</si>
  <si>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</si>
  <si>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</si>
  <si>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</si>
  <si>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</si>
  <si>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</si>
  <si>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</si>
  <si>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</si>
  <si>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</si>
  <si>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</si>
  <si>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</si>
  <si>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</si>
  <si>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</si>
  <si>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</si>
  <si>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</si>
  <si>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</si>
  <si>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</si>
  <si>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</si>
  <si>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</si>
  <si>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</si>
  <si>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</si>
  <si>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</si>
  <si>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</si>
  <si>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</si>
  <si>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</si>
  <si>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</si>
  <si>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</si>
  <si>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</si>
  <si>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</si>
  <si>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</si>
  <si>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</si>
  <si>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</si>
  <si>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</si>
  <si>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</si>
  <si>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</si>
  <si>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</si>
  <si>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</si>
  <si>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</si>
  <si>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</si>
  <si>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</si>
  <si>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</si>
  <si>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</si>
  <si>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</si>
  <si>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</si>
  <si>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</si>
  <si>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</si>
  <si>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</si>
  <si>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</si>
  <si>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</si>
  <si>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</si>
  <si>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</si>
  <si>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</si>
  <si>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</si>
  <si>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</si>
  <si>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</si>
  <si>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</si>
  <si>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</si>
  <si>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</si>
  <si>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</si>
  <si>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</si>
  <si>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</si>
  <si>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</si>
  <si>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</si>
  <si>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</si>
  <si>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</si>
  <si>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</si>
  <si>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</si>
  <si>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</si>
  <si>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</si>
  <si>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</si>
  <si>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</si>
  <si>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</si>
  <si>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</si>
  <si>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</si>
  <si>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</si>
  <si>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</si>
  <si>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</si>
  <si>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</si>
  <si>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</si>
  <si>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</si>
  <si>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</si>
  <si>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</si>
  <si>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</si>
  <si>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</si>
  <si>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</si>
  <si>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</si>
  <si>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</si>
  <si>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</si>
  <si>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</si>
  <si>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</si>
  <si>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</si>
  <si>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</si>
  <si>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</si>
  <si>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</si>
  <si>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</si>
  <si>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</si>
  <si>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</si>
  <si>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</si>
  <si>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</si>
  <si>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</si>
  <si>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</si>
  <si>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</si>
  <si>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</si>
  <si>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</si>
  <si>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</si>
  <si>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</si>
  <si>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</si>
  <si>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</si>
  <si>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</si>
  <si>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</si>
  <si>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</si>
  <si>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</si>
  <si>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</si>
  <si>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</si>
  <si>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</si>
  <si>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</si>
  <si>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</si>
  <si>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</si>
  <si>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</si>
  <si>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</si>
  <si>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</si>
  <si>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</si>
  <si>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</si>
  <si>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</si>
  <si>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</si>
  <si>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</si>
  <si>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</si>
  <si>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</si>
  <si>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</si>
  <si>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</si>
  <si>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</si>
  <si>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</si>
  <si>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</si>
  <si>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</si>
  <si>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</si>
  <si>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</si>
  <si>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</si>
  <si>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</si>
  <si>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</si>
  <si>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</si>
  <si>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</si>
  <si>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</si>
  <si>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</si>
  <si>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</si>
  <si>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</si>
  <si>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</si>
  <si>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</si>
  <si>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</si>
  <si>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</si>
  <si>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</si>
  <si>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</si>
  <si>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</si>
  <si>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</si>
  <si>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</si>
  <si>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</si>
  <si>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</si>
  <si>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</si>
  <si>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</si>
  <si>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</si>
  <si>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</si>
  <si>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</si>
  <si>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</si>
  <si>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</si>
  <si>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</si>
  <si>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</si>
  <si>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</si>
  <si>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</si>
  <si>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</si>
  <si>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</si>
  <si>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</si>
  <si>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</si>
  <si>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</si>
  <si>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</si>
  <si>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</si>
  <si>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</si>
  <si>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</si>
  <si>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</si>
  <si>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</si>
  <si>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</si>
  <si>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</si>
  <si>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</si>
  <si>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</si>
  <si>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</si>
  <si>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</si>
  <si>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</si>
  <si>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</si>
  <si>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</si>
  <si>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</si>
  <si>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</si>
  <si>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</si>
  <si>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</si>
  <si>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</si>
  <si>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</si>
  <si>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</si>
  <si>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</si>
  <si>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</si>
  <si>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</si>
  <si>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</si>
  <si>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</si>
  <si>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</si>
  <si>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</si>
  <si>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</si>
  <si>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</si>
  <si>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</si>
  <si>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</si>
  <si>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</si>
  <si>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</si>
  <si>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</si>
  <si>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</si>
  <si>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</si>
  <si>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</si>
  <si>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</si>
  <si>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</si>
  <si>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</si>
  <si>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</si>
  <si>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</si>
  <si>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</si>
  <si>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</si>
  <si>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</si>
  <si>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</si>
  <si>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</si>
  <si>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</si>
  <si>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</si>
  <si>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</si>
  <si>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</si>
  <si>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</si>
  <si>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</si>
  <si>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</si>
  <si>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</si>
  <si>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</si>
  <si>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</si>
  <si>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</si>
  <si>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</si>
  <si>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</si>
  <si>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</si>
  <si>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</si>
  <si>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</si>
  <si>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</si>
  <si>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</si>
  <si>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</si>
  <si>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</si>
  <si>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</si>
  <si>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</si>
  <si>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</si>
  <si>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</si>
  <si>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</si>
  <si>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</si>
  <si>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</si>
  <si>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</si>
  <si>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</si>
  <si>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</si>
  <si>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</si>
  <si>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</si>
  <si>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</si>
  <si>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</si>
  <si>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</si>
  <si>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</si>
  <si>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</si>
  <si>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</si>
  <si>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</si>
  <si>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</si>
  <si>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</si>
  <si>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</si>
  <si>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</si>
  <si>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</si>
  <si>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</si>
  <si>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</si>
  <si>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</si>
  <si>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</si>
  <si>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</si>
  <si>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</si>
  <si>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</si>
  <si>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</si>
  <si>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</si>
  <si>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</si>
  <si>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</si>
  <si>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</si>
  <si>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</si>
  <si>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</si>
  <si>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</si>
  <si>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</si>
  <si>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</si>
  <si>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</si>
  <si>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</si>
  <si>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</si>
  <si>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</si>
  <si>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</si>
  <si>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</si>
  <si>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</si>
  <si>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</si>
  <si>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</si>
  <si>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</si>
  <si>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</si>
  <si>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</si>
  <si>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</si>
  <si>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</si>
  <si>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</si>
  <si>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</si>
  <si>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</si>
  <si>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</si>
  <si>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</si>
  <si>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</si>
  <si>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</si>
  <si>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</si>
  <si>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</si>
  <si>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</si>
  <si>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</si>
  <si>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</si>
  <si>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</si>
  <si>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</si>
  <si>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</si>
  <si>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</si>
  <si>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</si>
  <si>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</si>
  <si>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</si>
  <si>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</si>
  <si>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</si>
  <si>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</si>
  <si>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</si>
  <si>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</si>
  <si>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</si>
  <si>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</si>
  <si>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</si>
  <si>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</si>
  <si>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</si>
  <si>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</si>
  <si>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</si>
  <si>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</si>
  <si>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</si>
  <si>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</si>
  <si>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</si>
  <si>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</si>
  <si>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</si>
  <si>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</si>
  <si>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</si>
  <si>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</si>
  <si>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</si>
  <si>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</si>
  <si>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</si>
  <si>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</si>
  <si>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</si>
  <si>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</si>
  <si>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</si>
  <si>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</si>
  <si>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</si>
  <si>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</si>
  <si>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</si>
  <si>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</si>
  <si>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</si>
  <si>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</si>
  <si>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</si>
  <si>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</si>
  <si>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</si>
  <si>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</si>
  <si>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</si>
  <si>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</si>
  <si>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</si>
  <si>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</si>
  <si>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</si>
  <si>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</si>
  <si>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</si>
  <si>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</si>
  <si>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</si>
  <si>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</si>
  <si>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</si>
  <si>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</si>
  <si>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</si>
  <si>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</si>
  <si>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</si>
  <si>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</si>
  <si>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</si>
  <si>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</si>
  <si>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</si>
  <si>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</si>
  <si>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</si>
  <si>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</si>
  <si>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</si>
  <si>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</si>
  <si>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</si>
  <si>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</si>
  <si>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</si>
  <si>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</si>
  <si>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</si>
  <si>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</si>
  <si>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</si>
  <si>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</si>
  <si>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</si>
  <si>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</si>
  <si>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</si>
  <si>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</si>
  <si>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</si>
  <si>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</si>
  <si>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</si>
  <si>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</si>
  <si>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</si>
  <si>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</si>
  <si>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</si>
  <si>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</si>
  <si>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</si>
  <si>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</si>
  <si>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</si>
  <si>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</si>
  <si>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</si>
  <si>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</si>
  <si>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</si>
  <si>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</si>
  <si>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</si>
  <si>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</si>
  <si>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</si>
  <si>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</si>
  <si>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</si>
  <si>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</si>
  <si>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</si>
  <si>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</si>
  <si>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</si>
  <si>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</si>
  <si>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</si>
  <si>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</si>
  <si>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</si>
  <si>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</si>
  <si>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</si>
  <si>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</si>
  <si>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</si>
  <si>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</si>
  <si>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</si>
  <si>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</si>
  <si>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</si>
  <si>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</si>
  <si>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</si>
  <si>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</si>
  <si>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</si>
  <si>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</si>
  <si>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</si>
  <si>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</si>
  <si>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</si>
  <si>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</si>
  <si>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</si>
  <si>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</si>
  <si>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</si>
  <si>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</si>
  <si>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</si>
  <si>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</si>
  <si>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</si>
  <si>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</si>
  <si>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</si>
  <si>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</si>
  <si>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</si>
  <si>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</si>
  <si>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</si>
  <si>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</si>
  <si>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</si>
  <si>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</si>
  <si>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</si>
  <si>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</si>
  <si>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</si>
  <si>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</si>
  <si>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</si>
  <si>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</si>
  <si>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</si>
  <si>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</si>
  <si>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</si>
  <si>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</si>
  <si>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</si>
  <si>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</si>
  <si>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</si>
  <si>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</si>
  <si>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</si>
  <si>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</si>
  <si>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</si>
  <si>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</si>
  <si>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</si>
  <si>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</si>
  <si>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</si>
  <si>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</si>
  <si>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</si>
  <si>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</si>
  <si>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</si>
  <si>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</si>
  <si>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</si>
  <si>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</si>
  <si>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</si>
  <si>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</si>
  <si>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</si>
  <si>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</si>
  <si>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</si>
  <si>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</si>
  <si>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</si>
  <si>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</si>
  <si>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</si>
  <si>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</si>
  <si>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</si>
  <si>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</si>
  <si>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</si>
  <si>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</si>
  <si>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</si>
  <si>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</si>
  <si>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</si>
  <si>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</si>
  <si>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</si>
  <si>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</si>
  <si>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</si>
  <si>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</si>
  <si>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</si>
  <si>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</si>
  <si>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</si>
  <si>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</si>
  <si>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</si>
  <si>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</si>
  <si>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</si>
  <si>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</si>
  <si>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</si>
  <si>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</si>
  <si>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</si>
  <si>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</si>
  <si>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</si>
  <si>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</si>
  <si>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</si>
  <si>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</si>
  <si>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</si>
  <si>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</si>
  <si>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</si>
  <si>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</si>
  <si>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</si>
  <si>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</si>
  <si>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</si>
  <si>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</si>
  <si>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</si>
  <si>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</si>
  <si>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</si>
  <si>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</si>
  <si>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</si>
  <si>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</si>
  <si>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</si>
  <si>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</si>
  <si>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</si>
  <si>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</si>
  <si>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</si>
  <si>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</si>
  <si>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</si>
  <si>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</si>
  <si>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</si>
  <si>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</si>
  <si>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</si>
  <si>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</si>
  <si>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</si>
  <si>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</si>
  <si>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</si>
  <si>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</si>
  <si>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</si>
  <si>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</si>
  <si>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</si>
  <si>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</si>
  <si>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</si>
  <si>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</si>
  <si>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</si>
  <si>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</si>
  <si>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</si>
  <si>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</si>
  <si>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</si>
  <si>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</si>
  <si>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</si>
  <si>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</si>
  <si>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</si>
  <si>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</si>
  <si>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</si>
  <si>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</si>
  <si>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</si>
  <si>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</si>
  <si>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</si>
  <si>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</si>
  <si>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</si>
  <si>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</si>
  <si>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</si>
  <si>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</si>
  <si>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</si>
  <si>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</si>
  <si>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</si>
  <si>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</si>
  <si>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</si>
  <si>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</si>
  <si>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</si>
  <si>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</si>
  <si>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</si>
  <si>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</si>
  <si>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</si>
  <si>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</si>
  <si>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</si>
  <si>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</si>
  <si>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</si>
  <si>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</si>
  <si>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</si>
  <si>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</si>
  <si>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</si>
  <si>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</si>
  <si>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</si>
  <si>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</si>
  <si>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</si>
  <si>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</si>
  <si>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</si>
  <si>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</si>
  <si>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</si>
  <si>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</si>
  <si>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</si>
  <si>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</si>
  <si>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</si>
  <si>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</si>
  <si>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</si>
  <si>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</si>
  <si>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</si>
  <si>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</si>
  <si>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</si>
  <si>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</si>
  <si>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</si>
  <si>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</si>
  <si>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</si>
  <si>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</si>
  <si>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</si>
  <si>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</si>
  <si>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</si>
  <si>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</si>
  <si>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</si>
  <si>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</si>
  <si>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</si>
  <si>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</si>
  <si>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</si>
  <si>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</si>
  <si>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</si>
  <si>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</si>
  <si>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</si>
  <si>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</si>
  <si>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</si>
  <si>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</si>
  <si>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</si>
  <si>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</si>
  <si>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</si>
  <si>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</si>
  <si>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</si>
  <si>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</si>
  <si>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</si>
  <si>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</si>
  <si>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</si>
  <si>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</si>
  <si>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</si>
  <si>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</si>
  <si>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</si>
  <si>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</si>
  <si>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</si>
  <si>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</si>
  <si>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</si>
  <si>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</si>
  <si>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</si>
  <si>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</si>
  <si>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</si>
  <si>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</si>
  <si>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</si>
  <si>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</si>
  <si>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</si>
  <si>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</si>
  <si>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</si>
  <si>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</si>
  <si>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</si>
  <si>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</si>
  <si>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</si>
  <si>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</si>
  <si>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</si>
  <si>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</si>
  <si>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</si>
  <si>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</si>
  <si>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</si>
  <si>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</si>
  <si>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</si>
  <si>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</si>
  <si>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</si>
  <si>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</si>
  <si>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</si>
  <si>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</si>
  <si>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</si>
  <si>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</si>
  <si>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</si>
  <si>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</si>
  <si>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</si>
  <si>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</si>
  <si>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</si>
  <si>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</si>
  <si>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</si>
  <si>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</si>
  <si>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</si>
  <si>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</si>
  <si>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</si>
  <si>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</si>
  <si>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</si>
  <si>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</si>
  <si>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</si>
  <si>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</si>
  <si>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</si>
  <si>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</si>
  <si>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</si>
  <si>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</si>
  <si>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</si>
  <si>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</si>
  <si>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</si>
  <si>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</si>
  <si>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</si>
  <si>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</si>
  <si>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</si>
  <si>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</si>
  <si>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</si>
  <si>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</si>
  <si>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</si>
  <si>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</si>
  <si>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</si>
  <si>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</si>
  <si>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</si>
  <si>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</si>
  <si>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</si>
  <si>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</si>
  <si>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</si>
  <si>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</si>
  <si>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</si>
  <si>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</si>
  <si>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</si>
  <si>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</si>
  <si>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</si>
  <si>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</si>
  <si>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</si>
  <si>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</si>
  <si>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</si>
  <si>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</si>
  <si>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</si>
  <si>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</si>
  <si>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</si>
  <si>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</si>
  <si>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</si>
  <si>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</si>
  <si>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</si>
  <si>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</si>
  <si>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</si>
  <si>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</si>
  <si>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</si>
  <si>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</si>
  <si>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</si>
  <si>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</si>
  <si>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</si>
  <si>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</si>
  <si>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</si>
  <si>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</si>
  <si>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</si>
  <si>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</si>
  <si>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</si>
  <si>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</si>
  <si>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</si>
  <si>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</si>
  <si>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</si>
  <si>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</si>
  <si>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</si>
  <si>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</si>
  <si>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</si>
  <si>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</si>
  <si>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</si>
  <si>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</si>
  <si>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</si>
  <si>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</si>
  <si>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</si>
  <si>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</si>
  <si>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</si>
  <si>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</si>
  <si>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</si>
  <si>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</si>
  <si>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</si>
  <si>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</si>
  <si>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</si>
  <si>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</si>
  <si>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</si>
  <si>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</si>
  <si>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</si>
  <si>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</si>
  <si>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</si>
  <si>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</si>
  <si>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</si>
  <si>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</si>
  <si>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</si>
  <si>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</si>
  <si>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</si>
  <si>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</si>
  <si>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</si>
  <si>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</si>
  <si>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</si>
  <si>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</si>
  <si>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</si>
  <si>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</si>
  <si>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</si>
  <si>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</si>
  <si>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</si>
  <si>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</si>
  <si>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</si>
  <si>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</si>
  <si>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</si>
  <si>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</si>
  <si>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</si>
  <si>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</si>
  <si>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</si>
  <si>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</si>
  <si>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</si>
  <si>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</si>
  <si>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</si>
  <si>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</si>
  <si>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</si>
  <si>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</si>
  <si>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</si>
  <si>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</si>
  <si>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</si>
  <si>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</si>
  <si>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</si>
  <si>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</si>
  <si>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</si>
  <si>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</si>
  <si>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</si>
  <si>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</si>
  <si>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</si>
  <si>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</si>
  <si>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</si>
  <si>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</si>
  <si>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</si>
  <si>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</si>
  <si>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</si>
  <si>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</si>
  <si>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</si>
  <si>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</si>
  <si>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</si>
  <si>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</si>
  <si>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</si>
  <si>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</si>
  <si>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</si>
  <si>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</si>
  <si>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</si>
  <si>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</si>
  <si>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</si>
  <si>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</si>
  <si>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</si>
  <si>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</si>
  <si>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</si>
  <si>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</si>
  <si>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</si>
  <si>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</si>
  <si>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</si>
  <si>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</si>
  <si>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</si>
  <si>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</si>
  <si>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</si>
  <si>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</si>
  <si>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</si>
  <si>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</si>
  <si>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</si>
  <si>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</si>
  <si>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</si>
  <si>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</si>
  <si>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</si>
  <si>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</si>
  <si>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</si>
  <si>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</si>
  <si>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</si>
  <si>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</si>
  <si>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</si>
  <si>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</si>
  <si>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</si>
  <si>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</si>
  <si>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</si>
  <si>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</si>
  <si>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</si>
  <si>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</si>
  <si>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</si>
  <si>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</si>
  <si>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</si>
  <si>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</si>
  <si>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</si>
  <si>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</si>
  <si>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</si>
  <si>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</si>
  <si>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</si>
  <si>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</si>
  <si>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</si>
  <si>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</si>
  <si>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</si>
  <si>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</si>
  <si>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</si>
  <si>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</si>
  <si>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</si>
  <si>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</si>
  <si>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</si>
  <si>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</si>
  <si>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</si>
  <si>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</si>
  <si>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</si>
  <si>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</si>
  <si>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</si>
  <si>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</si>
  <si>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</si>
  <si>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</si>
  <si>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</si>
  <si>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</si>
  <si>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</si>
  <si>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</si>
  <si>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</si>
  <si>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</si>
  <si>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</si>
  <si>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</si>
  <si>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</si>
  <si>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</si>
  <si>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</si>
  <si>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</si>
  <si>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</si>
  <si>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</si>
  <si>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</si>
  <si>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</si>
  <si>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</si>
  <si>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</si>
  <si>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</si>
  <si>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</si>
  <si>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</si>
  <si>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</si>
  <si>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</si>
  <si>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</si>
  <si>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</si>
  <si>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</si>
  <si>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</si>
  <si>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</si>
  <si>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</si>
  <si>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</si>
  <si>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</si>
  <si>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</si>
  <si>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</si>
  <si>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</si>
  <si>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</si>
  <si>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</si>
  <si>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</si>
  <si>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</si>
  <si>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</si>
  <si>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</si>
  <si>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</si>
  <si>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</si>
  <si>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</si>
  <si>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</si>
  <si>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</si>
  <si>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</si>
  <si>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</si>
  <si>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</si>
  <si>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</si>
  <si>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</si>
  <si>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</si>
  <si>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</si>
  <si>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</si>
  <si>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</si>
  <si>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</si>
  <si>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</si>
  <si>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</si>
  <si>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</si>
  <si>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</si>
  <si>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</si>
  <si>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</si>
  <si>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</si>
  <si>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</si>
  <si>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</si>
  <si>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</si>
  <si>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</si>
  <si>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</si>
  <si>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</si>
  <si>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</si>
  <si>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</si>
  <si>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</si>
  <si>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</si>
  <si>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</si>
  <si>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</si>
  <si>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</si>
  <si>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</si>
  <si>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</si>
  <si>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</si>
  <si>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</si>
  <si>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</si>
  <si>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</si>
  <si>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</si>
  <si>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</si>
  <si>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</si>
  <si>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</si>
  <si>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</si>
  <si>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</si>
  <si>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</si>
  <si>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</si>
  <si>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</si>
  <si>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</si>
  <si>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</si>
  <si>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</si>
  <si>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</si>
  <si>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</si>
  <si>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</si>
  <si>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</si>
  <si>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</si>
  <si>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</si>
  <si>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</si>
  <si>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</si>
  <si>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</si>
  <si>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</si>
  <si>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</si>
  <si>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</si>
  <si>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</si>
  <si>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</si>
  <si>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</si>
  <si>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</si>
  <si>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</si>
  <si>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</si>
  <si>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</si>
  <si>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</si>
  <si>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</si>
  <si>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</si>
  <si>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</si>
  <si>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</si>
  <si>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</si>
  <si>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</si>
  <si>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</si>
  <si>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</si>
  <si>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</si>
  <si>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</si>
  <si>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</si>
  <si>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</si>
  <si>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</si>
  <si>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</si>
  <si>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</si>
  <si>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</si>
  <si>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</si>
  <si>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</si>
  <si>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</si>
  <si>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</si>
  <si>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</si>
  <si>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</si>
  <si>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</si>
  <si>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</si>
  <si>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</si>
  <si>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</si>
  <si>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</si>
  <si>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</si>
  <si>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</si>
  <si>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</si>
  <si>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</si>
  <si>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</si>
  <si>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</si>
  <si>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</si>
  <si>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</si>
  <si>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</si>
  <si>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</si>
  <si>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</si>
  <si>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</si>
  <si>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</si>
  <si>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</si>
  <si>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</si>
  <si>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</si>
  <si>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</si>
  <si>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</si>
  <si>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</si>
  <si>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</si>
  <si>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</si>
  <si>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</si>
  <si>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</si>
  <si>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</si>
  <si>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</si>
  <si>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</si>
  <si>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</si>
  <si>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</si>
  <si>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</si>
  <si>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</si>
  <si>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</si>
  <si>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</si>
  <si>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</si>
  <si>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</si>
  <si>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</si>
  <si>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</si>
  <si>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</si>
  <si>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</si>
  <si>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</si>
  <si>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</si>
  <si>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</si>
  <si>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</si>
  <si>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</si>
  <si>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</si>
  <si>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</si>
  <si>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</si>
  <si>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</si>
  <si>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</si>
  <si>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</si>
  <si>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</si>
  <si>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</si>
  <si>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</si>
  <si>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</si>
  <si>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</si>
  <si>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</si>
  <si>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</si>
  <si>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</si>
  <si>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</si>
  <si>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</si>
  <si>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</si>
  <si>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</si>
  <si>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</si>
  <si>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</si>
  <si>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</si>
  <si>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</si>
  <si>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</si>
  <si>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</si>
  <si>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</si>
  <si>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</si>
  <si>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</si>
  <si>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</si>
  <si>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</si>
  <si>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</si>
  <si>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</si>
  <si>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</si>
  <si>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</si>
  <si>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</si>
  <si>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</si>
  <si>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</si>
  <si>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</si>
  <si>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</si>
  <si>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</si>
  <si>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</si>
  <si>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</si>
  <si>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</si>
  <si>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</si>
  <si>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</si>
  <si>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</si>
  <si>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</si>
  <si>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</si>
  <si>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</si>
  <si>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</si>
  <si>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</si>
  <si>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</si>
  <si>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</si>
  <si>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</si>
  <si>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</si>
  <si>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</si>
  <si>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</si>
  <si>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</si>
  <si>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</si>
  <si>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</si>
  <si>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</si>
  <si>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</si>
  <si>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</si>
  <si>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</si>
  <si>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</si>
  <si>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</si>
  <si>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</si>
  <si>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</si>
  <si>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</si>
  <si>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</si>
  <si>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</si>
  <si>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</si>
  <si>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</si>
  <si>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</si>
  <si>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</si>
  <si>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</si>
  <si>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</si>
  <si>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</si>
  <si>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</si>
  <si>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</si>
  <si>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</si>
  <si>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</si>
  <si>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</si>
  <si>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</si>
  <si>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</si>
  <si>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</si>
  <si>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</si>
  <si>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</si>
  <si>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</si>
  <si>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</si>
  <si>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</si>
  <si>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</si>
  <si>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</si>
  <si>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</si>
  <si>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</si>
  <si>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</si>
  <si>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</si>
  <si>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</si>
  <si>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</si>
  <si>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</si>
  <si>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</si>
  <si>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</si>
  <si>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</si>
  <si>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</si>
  <si>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</si>
  <si>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</si>
  <si>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</si>
  <si>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</si>
  <si>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</si>
  <si>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</si>
  <si>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</si>
  <si>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</si>
  <si>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</si>
  <si>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</si>
  <si>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</si>
  <si>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</si>
  <si>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</si>
  <si>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</si>
  <si>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</si>
  <si>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</si>
  <si>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</si>
  <si>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</si>
  <si>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</si>
  <si>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</si>
  <si>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</si>
  <si>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</si>
  <si>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</si>
  <si>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</si>
  <si>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</si>
  <si>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</si>
  <si>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</si>
  <si>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</si>
  <si>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</si>
  <si>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</si>
  <si>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</si>
  <si>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</si>
  <si>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</si>
  <si>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</si>
  <si>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</si>
  <si>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</si>
  <si>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</si>
  <si>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</si>
  <si>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</si>
  <si>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</si>
  <si>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</si>
  <si>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</si>
  <si>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</si>
  <si>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</si>
  <si>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</si>
  <si>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</si>
  <si>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</si>
  <si>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</si>
  <si>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</si>
  <si>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</si>
  <si>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</si>
  <si>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</si>
  <si>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</si>
  <si>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</si>
  <si>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</si>
  <si>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</si>
  <si>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</si>
  <si>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</si>
  <si>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</si>
  <si>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</si>
  <si>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</si>
  <si>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</si>
  <si>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</si>
  <si>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</si>
  <si>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</si>
  <si>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</si>
  <si>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</si>
  <si>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</si>
  <si>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</si>
  <si>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</si>
  <si>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</si>
  <si>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</si>
  <si>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</si>
  <si>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</si>
  <si>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</si>
  <si>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</si>
  <si>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</si>
  <si>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</si>
  <si>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</si>
  <si>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</si>
  <si>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</si>
  <si>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</si>
  <si>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</si>
  <si>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</si>
  <si>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</si>
  <si>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</si>
  <si>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</si>
  <si>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</si>
  <si>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</si>
  <si>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</si>
  <si>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</si>
  <si>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</si>
  <si>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</si>
  <si>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</si>
  <si>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</si>
  <si>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</si>
  <si>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</si>
  <si>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</si>
  <si>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</si>
  <si>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</si>
  <si>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</si>
  <si>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</si>
  <si>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</si>
  <si>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</si>
  <si>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</si>
  <si>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</si>
  <si>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</si>
  <si>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</si>
  <si>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</si>
  <si>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</si>
  <si>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</si>
  <si>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</si>
  <si>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</si>
  <si>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</si>
  <si>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</si>
  <si>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</si>
  <si>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</si>
  <si>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</si>
  <si>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</si>
  <si>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</si>
  <si>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</si>
  <si>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</si>
  <si>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</si>
  <si>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</si>
  <si>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</si>
  <si>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</si>
  <si>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</si>
  <si>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</si>
  <si>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</si>
  <si>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</si>
  <si>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</si>
  <si>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</si>
  <si>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</si>
  <si>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</si>
  <si>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</si>
  <si>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</si>
  <si>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</si>
  <si>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</si>
  <si>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</si>
  <si>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</si>
  <si>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</si>
  <si>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</si>
  <si>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</si>
  <si>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</si>
  <si>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</si>
  <si>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</si>
  <si>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</si>
  <si>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</si>
  <si>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</si>
  <si>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</si>
  <si>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</si>
  <si>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</si>
  <si>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</si>
  <si>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</si>
  <si>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</si>
  <si>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</si>
  <si>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</si>
  <si>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</si>
  <si>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</si>
  <si>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</si>
  <si>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</si>
  <si>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</si>
  <si>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</si>
  <si>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</si>
  <si>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</si>
  <si>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</si>
  <si>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</si>
  <si>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</si>
  <si>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</si>
  <si>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</si>
  <si>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</si>
  <si>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</si>
  <si>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</si>
  <si>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</si>
  <si>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</si>
  <si>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</si>
  <si>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</si>
  <si>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</si>
  <si>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</si>
  <si>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</si>
  <si>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</si>
  <si>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</si>
  <si>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</si>
  <si>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</si>
  <si>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</si>
  <si>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</si>
  <si>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</si>
  <si>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</si>
  <si>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</si>
  <si>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</si>
  <si>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</si>
  <si>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</si>
  <si>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</si>
  <si>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</si>
  <si>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</si>
  <si>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</si>
  <si>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</si>
  <si>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</si>
  <si>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</si>
  <si>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</si>
  <si>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</si>
  <si>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</si>
  <si>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</si>
  <si>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</si>
  <si>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</si>
  <si>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</si>
  <si>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</si>
  <si>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</si>
  <si>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</si>
  <si>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</si>
  <si>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</si>
  <si>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</si>
  <si>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</si>
  <si>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</si>
  <si>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</si>
  <si>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</si>
  <si>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</si>
  <si>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</si>
  <si>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</si>
  <si>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</si>
  <si>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</si>
  <si>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</si>
  <si>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</si>
  <si>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</si>
  <si>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</si>
  <si>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</si>
  <si>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</si>
  <si>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</si>
  <si>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</si>
  <si>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</si>
  <si>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</si>
  <si>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</si>
  <si>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</si>
  <si>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</si>
  <si>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</si>
  <si>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</si>
  <si>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</si>
  <si>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</si>
  <si>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</si>
  <si>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</si>
  <si>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</si>
  <si>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</si>
  <si>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</si>
  <si>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</si>
  <si>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</si>
  <si>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</si>
  <si>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</si>
  <si>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</si>
  <si>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</si>
  <si>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</si>
  <si>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</si>
  <si>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</si>
  <si>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</si>
  <si>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</si>
  <si>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</si>
  <si>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</si>
  <si>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</si>
  <si>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</si>
  <si>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</si>
  <si>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</si>
  <si>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</si>
  <si>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</si>
  <si>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</si>
  <si>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</si>
  <si>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</si>
  <si>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</si>
  <si>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</si>
  <si>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</si>
  <si>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</si>
  <si>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</si>
  <si>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</si>
  <si>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</si>
  <si>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</si>
  <si>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</si>
  <si>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</si>
  <si>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</si>
  <si>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</si>
  <si>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</si>
  <si>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</si>
  <si>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</si>
  <si>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</si>
  <si>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</si>
  <si>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</si>
  <si>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</si>
  <si>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</si>
  <si>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</si>
  <si>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</si>
  <si>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</si>
  <si>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</si>
  <si>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</si>
  <si>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</si>
  <si>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</si>
  <si>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</si>
  <si>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</si>
  <si>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</si>
  <si>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</si>
  <si>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</si>
  <si>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</si>
  <si>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</si>
  <si>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</si>
  <si>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</si>
  <si>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</si>
  <si>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</si>
  <si>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</si>
  <si>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</si>
  <si>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</si>
  <si>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</si>
  <si>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</si>
  <si>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</si>
  <si>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</si>
  <si>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</si>
  <si>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</si>
  <si>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</si>
  <si>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</si>
  <si>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</si>
  <si>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</si>
  <si>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</si>
  <si>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</si>
  <si>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</si>
  <si>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</si>
  <si>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</si>
  <si>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</si>
  <si>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</si>
  <si>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</si>
  <si>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</si>
  <si>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</si>
  <si>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</si>
  <si>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</si>
  <si>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</si>
  <si>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</si>
  <si>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</si>
  <si>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</si>
  <si>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</si>
  <si>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</si>
  <si>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</si>
  <si>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</si>
  <si>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</si>
  <si>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</si>
  <si>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</si>
  <si>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</si>
  <si>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</si>
  <si>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</si>
  <si>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</si>
  <si>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</si>
  <si>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</si>
  <si>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</si>
  <si>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</si>
  <si>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</si>
  <si>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</si>
  <si>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</si>
  <si>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</si>
  <si>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</si>
  <si>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</si>
  <si>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</si>
  <si>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</si>
  <si>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</si>
  <si>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</si>
  <si>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</si>
  <si>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</si>
  <si>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</si>
  <si>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</si>
  <si>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</si>
  <si>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</si>
  <si>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</si>
  <si>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</si>
  <si>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</si>
  <si>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</si>
  <si>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</si>
  <si>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</si>
  <si>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</si>
  <si>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</si>
  <si>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</si>
  <si>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</si>
  <si>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</si>
  <si>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</si>
  <si>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</si>
  <si>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</si>
  <si>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</si>
  <si>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</si>
  <si>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</si>
  <si>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</si>
  <si>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</si>
  <si>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</si>
  <si>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</si>
  <si>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</si>
  <si>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</si>
  <si>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</si>
  <si>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</si>
  <si>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</si>
  <si>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</si>
  <si>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</si>
  <si>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</si>
  <si>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</si>
  <si>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</si>
  <si>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</si>
  <si>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</si>
  <si>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</si>
  <si>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</si>
  <si>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</si>
  <si>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</si>
  <si>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</si>
  <si>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</si>
  <si>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</si>
  <si>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</si>
  <si>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</si>
  <si>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</si>
  <si>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</si>
  <si>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</si>
  <si>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</si>
  <si>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</si>
  <si>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</si>
  <si>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</si>
  <si>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</si>
  <si>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</si>
  <si>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</si>
  <si>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</si>
  <si>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</si>
  <si>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</si>
  <si>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</si>
  <si>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</si>
  <si>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</si>
  <si>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</si>
  <si>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</si>
  <si>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</si>
  <si>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</si>
  <si>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</si>
  <si>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</si>
  <si>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</si>
  <si>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</si>
  <si>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</si>
  <si>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</si>
  <si>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</si>
  <si>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</si>
  <si>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</si>
  <si>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</si>
  <si>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</si>
  <si>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</si>
  <si>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</si>
  <si>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</si>
  <si>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</si>
  <si>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</si>
  <si>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</si>
  <si>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</si>
  <si>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</si>
  <si>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</si>
  <si>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</si>
  <si>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</si>
  <si>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</si>
  <si>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</si>
  <si>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</si>
  <si>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</si>
  <si>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</si>
  <si>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</si>
  <si>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</si>
  <si>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</si>
  <si>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</si>
  <si>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</si>
  <si>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</si>
  <si>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</si>
  <si>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</si>
  <si>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</si>
  <si>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</si>
  <si>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</si>
  <si>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</si>
  <si>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</si>
  <si>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</si>
  <si>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</si>
  <si>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</si>
  <si>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</si>
  <si>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</si>
  <si>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</si>
  <si>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</si>
  <si>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</si>
  <si>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</si>
  <si>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</si>
  <si>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</si>
  <si>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</si>
  <si>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</si>
  <si>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</si>
  <si>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</si>
  <si>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</si>
  <si>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</si>
  <si>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</si>
  <si>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</si>
  <si>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</si>
  <si>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</si>
  <si>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</si>
  <si>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</si>
  <si>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</si>
  <si>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</si>
  <si>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</si>
  <si>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</si>
  <si>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</si>
  <si>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</si>
  <si>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</si>
  <si>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</si>
  <si>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</si>
  <si>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</si>
  <si>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</si>
  <si>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</si>
  <si>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</si>
  <si>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</si>
  <si>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</si>
  <si>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</si>
  <si>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</si>
  <si>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</si>
  <si>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</si>
  <si>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</si>
  <si>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</si>
  <si>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</si>
  <si>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</si>
  <si>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</si>
  <si>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</si>
  <si>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</si>
  <si>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</si>
  <si>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</si>
  <si>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</si>
  <si>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</si>
  <si>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</si>
  <si>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</si>
  <si>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</si>
  <si>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</si>
  <si>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</si>
  <si>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</si>
  <si>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</si>
  <si>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</si>
  <si>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</si>
  <si>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</si>
  <si>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</si>
  <si>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</si>
  <si>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</si>
  <si>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</si>
  <si>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</si>
  <si>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</si>
  <si>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</si>
  <si>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</si>
  <si>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</si>
  <si>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</si>
  <si>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</si>
  <si>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</si>
  <si>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</si>
  <si>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</si>
  <si>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</si>
  <si>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</si>
  <si>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</si>
  <si>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</si>
  <si>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</si>
  <si>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</si>
  <si>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</si>
  <si>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</si>
  <si>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</si>
  <si>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</si>
  <si>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</si>
  <si>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</si>
  <si>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</si>
  <si>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</si>
  <si>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</si>
  <si>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</si>
  <si>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</si>
  <si>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</si>
  <si>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</si>
  <si>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</si>
  <si>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</si>
  <si>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</si>
  <si>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</si>
  <si>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</si>
  <si>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</si>
  <si>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</si>
  <si>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</si>
  <si>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</si>
  <si>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</si>
  <si>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</si>
  <si>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</si>
  <si>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</si>
  <si>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</si>
  <si>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</si>
  <si>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</si>
  <si>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</si>
  <si>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</si>
  <si>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</si>
  <si>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</si>
  <si>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</si>
  <si>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</si>
  <si>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</si>
  <si>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</si>
  <si>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</si>
  <si>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</si>
  <si>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</si>
  <si>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</si>
  <si>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</si>
  <si>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</si>
  <si>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</si>
  <si>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</si>
  <si>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</si>
  <si>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</si>
  <si>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</si>
  <si>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</si>
  <si>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</si>
  <si>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</si>
  <si>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</si>
  <si>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</si>
  <si>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</si>
  <si>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</si>
  <si>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</si>
  <si>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</si>
  <si>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</si>
  <si>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</si>
  <si>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</si>
  <si>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</si>
  <si>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</si>
  <si>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</si>
  <si>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</si>
  <si>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</si>
  <si>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</si>
  <si>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</si>
  <si>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</si>
  <si>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</si>
  <si>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</si>
  <si>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</si>
  <si>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</si>
  <si>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</si>
  <si>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</si>
  <si>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</si>
  <si>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</si>
  <si>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</si>
  <si>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</si>
  <si>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</si>
  <si>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</si>
  <si>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</si>
  <si>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</si>
  <si>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</si>
  <si>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</si>
  <si>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</si>
  <si>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</si>
  <si>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</si>
  <si>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</si>
  <si>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</si>
  <si>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</si>
  <si>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</si>
  <si>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</si>
  <si>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</si>
  <si>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</si>
  <si>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</si>
  <si>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</si>
  <si>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</si>
  <si>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</si>
  <si>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</si>
  <si>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</si>
  <si>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</si>
  <si>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</si>
  <si>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</si>
  <si>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</si>
  <si>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</si>
  <si>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</si>
  <si>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</si>
  <si>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</si>
  <si>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</si>
  <si>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</si>
  <si>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</si>
  <si>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</si>
  <si>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</si>
  <si>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</si>
  <si>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</si>
  <si>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</si>
  <si>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</si>
  <si>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</si>
  <si>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</si>
  <si>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</si>
  <si>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</si>
  <si>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</si>
  <si>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</si>
  <si>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</si>
  <si>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</si>
  <si>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</si>
  <si>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</si>
  <si>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</si>
  <si>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</si>
  <si>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</si>
  <si>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</si>
  <si>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</si>
  <si>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</si>
  <si>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</si>
  <si>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</si>
  <si>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</si>
  <si>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</si>
  <si>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</si>
  <si>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</si>
  <si>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</si>
  <si>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</si>
  <si>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</si>
  <si>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</si>
  <si>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</si>
  <si>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</si>
  <si>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</si>
  <si>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</si>
  <si>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</si>
  <si>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</si>
  <si>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</si>
  <si>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</si>
  <si>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</si>
  <si>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</si>
  <si>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</si>
  <si>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</si>
  <si>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</si>
  <si>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</si>
  <si>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</si>
  <si>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</si>
  <si>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</si>
  <si>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</si>
  <si>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</si>
  <si>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</si>
  <si>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</si>
  <si>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</si>
  <si>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</si>
  <si>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</si>
  <si>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</si>
  <si>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</si>
  <si>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</si>
  <si>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</si>
  <si>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</si>
  <si>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</si>
  <si>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</si>
  <si>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</si>
  <si>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</si>
  <si>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</si>
  <si>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</si>
  <si>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</si>
  <si>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</si>
  <si>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</si>
  <si>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</si>
  <si>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</si>
  <si>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</si>
  <si>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</si>
  <si>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</si>
  <si>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</si>
  <si>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</si>
  <si>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</si>
  <si>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</si>
  <si>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</si>
  <si>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</si>
  <si>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</si>
  <si>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</si>
  <si>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</si>
  <si>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</si>
  <si>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</si>
  <si>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</si>
  <si>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</si>
  <si>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</si>
  <si>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</si>
  <si>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</si>
  <si>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</si>
  <si>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</si>
  <si>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</si>
  <si>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</si>
  <si>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</si>
  <si>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</si>
  <si>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</si>
  <si>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</si>
  <si>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</si>
  <si>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</si>
  <si>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</si>
  <si>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</si>
  <si>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</si>
  <si>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</si>
  <si>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</si>
  <si>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</si>
  <si>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</si>
  <si>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</si>
  <si>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</si>
  <si>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</si>
  <si>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</si>
  <si>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</si>
  <si>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</si>
  <si>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</si>
  <si>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</si>
  <si>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</si>
  <si>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</si>
  <si>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</si>
  <si>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</si>
  <si>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</si>
  <si>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</si>
  <si>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</si>
  <si>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</si>
  <si>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</si>
  <si>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</si>
  <si>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</si>
  <si>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</si>
  <si>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</si>
  <si>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</si>
  <si>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</si>
  <si>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</si>
  <si>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</si>
  <si>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</si>
  <si>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</si>
  <si>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</si>
  <si>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</si>
  <si>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</si>
  <si>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</si>
  <si>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</si>
  <si>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</si>
  <si>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</si>
  <si>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</si>
  <si>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</si>
  <si>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</si>
  <si>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</si>
  <si>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</si>
  <si>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</si>
  <si>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</si>
  <si>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</si>
  <si>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</si>
  <si>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</si>
  <si>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</si>
  <si>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</si>
  <si>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</si>
  <si>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</si>
  <si>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</si>
  <si>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</si>
  <si>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</si>
  <si>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</si>
  <si>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</si>
  <si>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</si>
  <si>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</si>
  <si>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</si>
  <si>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</si>
  <si>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</si>
  <si>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</si>
  <si>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</si>
  <si>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</si>
  <si>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</si>
  <si>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</si>
  <si>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</si>
  <si>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</si>
  <si>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</si>
  <si>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</si>
  <si>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</si>
  <si>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</si>
  <si>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</si>
  <si>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</si>
  <si>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</si>
  <si>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</si>
  <si>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</si>
  <si>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</si>
  <si>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</si>
  <si>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</si>
  <si>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</si>
  <si>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</si>
  <si>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</si>
  <si>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</si>
  <si>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</si>
  <si>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</si>
  <si>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</si>
  <si>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</si>
  <si>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</si>
  <si>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</si>
  <si>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</si>
  <si>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</si>
  <si>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</si>
  <si>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</si>
  <si>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</si>
  <si>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</si>
  <si>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</si>
  <si>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</si>
  <si>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</si>
  <si>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</si>
  <si>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</si>
  <si>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</si>
  <si>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</si>
  <si>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</si>
  <si>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</si>
  <si>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</si>
  <si>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</si>
  <si>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</si>
  <si>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</si>
  <si>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</si>
  <si>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</si>
  <si>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</si>
  <si>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</si>
  <si>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</si>
  <si>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</si>
  <si>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</si>
  <si>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</si>
  <si>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</si>
  <si>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</si>
  <si>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</si>
  <si>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</si>
  <si>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</si>
  <si>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</si>
  <si>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</si>
  <si>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</si>
  <si>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</si>
  <si>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</si>
  <si>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</si>
  <si>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</si>
  <si>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</si>
  <si>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</si>
  <si>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</si>
  <si>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</si>
  <si>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</si>
  <si>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</si>
  <si>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</si>
  <si>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</si>
  <si>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</si>
  <si>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</si>
  <si>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</si>
  <si>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</si>
  <si>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</si>
  <si>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</si>
  <si>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</si>
  <si>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</si>
  <si>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</si>
  <si>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</si>
  <si>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</si>
  <si>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</si>
  <si>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</si>
  <si>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</si>
  <si>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</si>
  <si>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</si>
  <si>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</si>
  <si>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</si>
  <si>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</si>
  <si>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</si>
  <si>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</si>
  <si>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</si>
  <si>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</si>
  <si>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</si>
  <si>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</si>
  <si>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</si>
  <si>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</si>
  <si>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</si>
  <si>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</si>
  <si>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</si>
  <si>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</si>
  <si>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</si>
  <si>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</si>
  <si>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</si>
  <si>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</si>
  <si>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</si>
  <si>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</si>
  <si>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</si>
  <si>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</si>
  <si>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</si>
  <si>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</si>
  <si>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</si>
  <si>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</si>
  <si>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</si>
  <si>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</si>
  <si>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</si>
  <si>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</si>
  <si>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</si>
  <si>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</si>
  <si>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</si>
  <si>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</si>
  <si>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</si>
  <si>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</si>
  <si>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</si>
  <si>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</si>
  <si>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</si>
  <si>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</si>
  <si>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</si>
  <si>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</si>
  <si>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</si>
  <si>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</si>
  <si>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</si>
  <si>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</si>
  <si>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</si>
  <si>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</si>
  <si>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</si>
  <si>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</si>
  <si>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</si>
  <si>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</si>
  <si>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</si>
  <si>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</si>
  <si>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</si>
  <si>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</si>
  <si>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</si>
  <si>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</si>
  <si>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</si>
  <si>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</si>
  <si>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</si>
  <si>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</si>
  <si>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</si>
  <si>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</si>
  <si>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</si>
  <si>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</si>
  <si>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</si>
  <si>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</si>
  <si>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</si>
  <si>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</si>
  <si>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</si>
  <si>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</si>
  <si>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</si>
  <si>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</si>
  <si>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</si>
  <si>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</si>
  <si>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</si>
  <si>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</si>
  <si>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</si>
  <si>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</si>
  <si>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</si>
  <si>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</si>
  <si>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</si>
  <si>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</si>
  <si>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</si>
  <si>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</si>
  <si>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</si>
  <si>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</si>
  <si>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</si>
  <si>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</si>
  <si>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</si>
  <si>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</si>
  <si>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</si>
  <si>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</si>
  <si>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</si>
  <si>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</si>
  <si>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</si>
  <si>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</si>
  <si>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</si>
  <si>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</si>
  <si>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</si>
  <si>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</si>
  <si>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</si>
  <si>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</si>
  <si>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</si>
  <si>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</si>
  <si>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</si>
  <si>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</si>
  <si>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</si>
  <si>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</si>
  <si>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</si>
  <si>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</si>
  <si>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</si>
  <si>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</si>
  <si>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</si>
  <si>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</si>
  <si>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</si>
  <si>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</si>
  <si>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</si>
  <si>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</si>
  <si>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</si>
  <si>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</si>
  <si>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</si>
  <si>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</si>
  <si>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</si>
  <si>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</si>
  <si>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</si>
  <si>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</si>
  <si>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</si>
  <si>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</si>
  <si>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</si>
  <si>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</si>
  <si>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</si>
  <si>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</si>
  <si>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</si>
  <si>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</si>
  <si>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</si>
  <si>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</si>
  <si>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</si>
  <si>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</si>
  <si>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</si>
  <si>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</si>
  <si>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</si>
  <si>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</si>
  <si>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</si>
  <si>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</si>
  <si>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</si>
  <si>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</si>
  <si>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</si>
  <si>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</si>
  <si>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</si>
  <si>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</si>
  <si>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</si>
  <si>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</si>
  <si>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</si>
  <si>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</si>
  <si>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</si>
  <si>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</si>
  <si>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</si>
  <si>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</si>
  <si>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</si>
  <si>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</si>
  <si>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</si>
  <si>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</si>
  <si>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</si>
  <si>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</si>
  <si>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</si>
  <si>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</si>
  <si>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</si>
  <si>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</si>
  <si>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</si>
  <si>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</si>
  <si>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</si>
  <si>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</si>
  <si>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</si>
  <si>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</si>
  <si>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</si>
  <si>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</si>
  <si>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</si>
  <si>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</si>
  <si>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</si>
  <si>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</si>
  <si>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</si>
  <si>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</si>
  <si>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</si>
  <si>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</si>
  <si>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</si>
  <si>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</si>
  <si>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</si>
  <si>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</si>
  <si>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</si>
  <si>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</si>
  <si>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</si>
  <si>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</si>
  <si>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</si>
  <si>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</si>
  <si>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</si>
  <si>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</si>
  <si>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</si>
  <si>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</si>
  <si>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</si>
  <si>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</si>
  <si>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</si>
  <si>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</si>
  <si>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</si>
  <si>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</si>
  <si>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</si>
  <si>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</si>
  <si>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</si>
  <si>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</si>
  <si>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</si>
  <si>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</si>
  <si>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</si>
  <si>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</si>
  <si>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</si>
  <si>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</si>
  <si>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</si>
  <si>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</si>
  <si>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</si>
  <si>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</si>
  <si>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</si>
  <si>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</si>
  <si>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</si>
  <si>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</si>
  <si>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</si>
  <si>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</si>
  <si>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</si>
  <si>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</si>
  <si>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</si>
  <si>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</si>
  <si>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</si>
  <si>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</si>
  <si>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</si>
  <si>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</si>
  <si>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</si>
  <si>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</si>
  <si>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</si>
  <si>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</si>
  <si>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</si>
  <si>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</si>
  <si>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</si>
  <si>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</si>
  <si>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</si>
  <si>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</si>
  <si>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</si>
  <si>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</si>
  <si>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</si>
  <si>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</si>
  <si>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</si>
  <si>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</si>
  <si>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</si>
  <si>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</si>
  <si>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</si>
  <si>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</si>
  <si>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</si>
  <si>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</si>
  <si>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</si>
  <si>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</si>
  <si>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</si>
  <si>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</si>
  <si>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</si>
  <si>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</si>
  <si>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</si>
  <si>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</si>
  <si>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</si>
  <si>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</si>
  <si>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</si>
  <si>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</si>
  <si>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</si>
  <si>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</si>
  <si>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</si>
  <si>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</si>
  <si>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</si>
  <si>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</si>
  <si>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</si>
  <si>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</si>
  <si>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</si>
  <si>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</si>
  <si>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</si>
  <si>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</si>
  <si>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</si>
  <si>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</si>
  <si>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</si>
  <si>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</si>
  <si>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</si>
  <si>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</si>
  <si>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</si>
  <si>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</si>
  <si>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</si>
  <si>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</si>
  <si>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</si>
  <si>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</si>
  <si>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</si>
  <si>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</si>
  <si>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</si>
  <si>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</si>
  <si>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</si>
  <si>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</si>
  <si>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</si>
  <si>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</si>
  <si>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</si>
  <si>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</si>
  <si>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</si>
  <si>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</si>
  <si>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</si>
  <si>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</si>
  <si>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</si>
  <si>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</si>
  <si>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</si>
  <si>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</si>
  <si>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</si>
  <si>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</si>
  <si>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</si>
  <si>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</si>
  <si>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</si>
  <si>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</si>
  <si>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</si>
  <si>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</si>
  <si>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</si>
  <si>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</si>
  <si>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</si>
  <si>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</si>
  <si>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</si>
  <si>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</si>
  <si>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</si>
  <si>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</si>
  <si>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</si>
  <si>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</si>
  <si>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</si>
  <si>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</si>
  <si>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</si>
  <si>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</si>
  <si>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</si>
  <si>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</si>
  <si>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</si>
  <si>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</si>
  <si>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</si>
  <si>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</si>
  <si>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</si>
  <si>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</si>
  <si>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</si>
  <si>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</si>
  <si>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</si>
  <si>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</si>
  <si>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</si>
  <si>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</si>
  <si>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</si>
  <si>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</si>
  <si>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</si>
  <si>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</si>
  <si>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</si>
  <si>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</si>
  <si>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</si>
  <si>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</si>
  <si>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</si>
  <si>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</si>
  <si>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</si>
  <si>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</si>
  <si>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</si>
  <si>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</si>
  <si>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</si>
  <si>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</si>
  <si>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</si>
  <si>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</si>
  <si>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</si>
  <si>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</si>
  <si>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</si>
  <si>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</si>
  <si>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</si>
  <si>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</si>
  <si>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</si>
  <si>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</si>
  <si>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</si>
  <si>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</si>
  <si>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</si>
  <si>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</si>
  <si>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</si>
  <si>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</si>
  <si>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</si>
  <si>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</si>
  <si>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</si>
  <si>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</si>
  <si>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</si>
  <si>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</si>
  <si>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</si>
  <si>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</si>
  <si>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</si>
  <si>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</si>
  <si>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</si>
  <si>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</si>
  <si>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</si>
  <si>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</si>
  <si>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</si>
  <si>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</si>
  <si>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</si>
  <si>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</si>
  <si>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</si>
  <si>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</si>
  <si>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</si>
  <si>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</si>
  <si>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</si>
  <si>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</si>
  <si>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</si>
  <si>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</si>
  <si>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</si>
  <si>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</si>
  <si>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</si>
  <si>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</si>
  <si>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</si>
  <si>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</si>
  <si>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</si>
  <si>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</si>
  <si>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</si>
  <si>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</si>
  <si>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</si>
  <si>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</si>
  <si>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</si>
  <si>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</si>
  <si>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</si>
  <si>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</si>
  <si>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</si>
  <si>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</si>
  <si>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</si>
  <si>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</si>
  <si>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</si>
  <si>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</si>
  <si>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</si>
  <si>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</si>
  <si>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</si>
  <si>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</si>
  <si>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</si>
  <si>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</si>
  <si>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</si>
  <si>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</si>
  <si>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</si>
  <si>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</si>
  <si>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</si>
  <si>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</si>
  <si>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</si>
  <si>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</si>
  <si>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</si>
  <si>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</si>
  <si>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</si>
  <si>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</si>
  <si>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</si>
  <si>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</si>
  <si>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</si>
  <si>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</si>
  <si>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</si>
  <si>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</si>
  <si>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</si>
  <si>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</si>
  <si>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</si>
  <si>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</si>
  <si>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</si>
  <si>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</si>
  <si>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</si>
  <si>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</si>
  <si>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</si>
  <si>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</si>
  <si>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</si>
  <si>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</si>
  <si>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</si>
  <si>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</si>
  <si>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</si>
  <si>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</si>
  <si>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</si>
  <si>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</si>
  <si>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</si>
  <si>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</si>
  <si>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</si>
  <si>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</si>
  <si>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</si>
  <si>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</si>
  <si>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</si>
  <si>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</si>
  <si>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</si>
  <si>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</si>
  <si>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</si>
  <si>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</si>
  <si>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</si>
  <si>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</si>
  <si>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</si>
  <si>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</si>
  <si>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</si>
  <si>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</si>
  <si>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</si>
  <si>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</si>
  <si>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</si>
  <si>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</si>
  <si>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</si>
  <si>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</si>
  <si>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</si>
  <si>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</si>
  <si>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</si>
  <si>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</si>
  <si>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</si>
  <si>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</si>
  <si>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</si>
  <si>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</si>
  <si>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</si>
  <si>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</si>
  <si>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</si>
  <si>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</si>
  <si>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</si>
  <si>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</si>
  <si>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</si>
  <si>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</si>
  <si>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</si>
  <si>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</si>
  <si>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</si>
  <si>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</si>
  <si>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</si>
  <si>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</si>
  <si>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</si>
  <si>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</si>
  <si>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</si>
  <si>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</si>
  <si>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</si>
  <si>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</si>
  <si>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</si>
  <si>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</si>
  <si>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</si>
  <si>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</si>
  <si>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</si>
  <si>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</si>
  <si>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</si>
  <si>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</si>
  <si>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</si>
  <si>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</si>
  <si>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</si>
  <si>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</si>
  <si>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</si>
  <si>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</si>
  <si>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</si>
  <si>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</si>
  <si>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</si>
  <si>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</si>
  <si>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</si>
  <si>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</si>
  <si>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</si>
  <si>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</si>
  <si>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</si>
  <si>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</si>
  <si>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</si>
  <si>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</si>
  <si>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</si>
  <si>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</si>
  <si>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</si>
  <si>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</si>
  <si>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</si>
  <si>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</si>
  <si>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</si>
  <si>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</si>
  <si>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</si>
  <si>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</si>
  <si>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</si>
  <si>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</si>
  <si>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</si>
  <si>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</si>
  <si>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</si>
  <si>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</si>
  <si>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</si>
  <si>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</si>
  <si>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</si>
  <si>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</si>
  <si>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</si>
  <si>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</si>
  <si>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</si>
  <si>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</si>
  <si>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</si>
  <si>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</si>
  <si>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</si>
  <si>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</si>
  <si>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</si>
  <si>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</si>
  <si>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</si>
  <si>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</si>
  <si>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</si>
  <si>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</si>
  <si>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</si>
  <si>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</si>
  <si>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</si>
  <si>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</si>
  <si>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</si>
  <si>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</si>
  <si>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</si>
  <si>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</si>
  <si>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</si>
  <si>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</si>
  <si>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</si>
  <si>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</si>
  <si>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</si>
  <si>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</si>
  <si>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</si>
  <si>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</si>
  <si>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</si>
  <si>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</si>
  <si>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</si>
  <si>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</si>
  <si>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</si>
  <si>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</si>
  <si>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</si>
  <si>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</si>
  <si>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</si>
  <si>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</si>
  <si>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</si>
  <si>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</si>
  <si>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</si>
  <si>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</si>
  <si>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</si>
  <si>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</si>
  <si>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</si>
  <si>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</si>
  <si>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</si>
  <si>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</si>
  <si>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</si>
  <si>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</si>
  <si>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</si>
  <si>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</si>
  <si>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</si>
  <si>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</si>
  <si>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</si>
  <si>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</si>
  <si>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</si>
  <si>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</si>
  <si>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</si>
  <si>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</si>
  <si>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</si>
  <si>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</si>
  <si>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</si>
  <si>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</si>
  <si>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</si>
  <si>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</si>
  <si>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</si>
  <si>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</si>
  <si>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</si>
  <si>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</si>
  <si>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</si>
  <si>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</si>
  <si>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</si>
  <si>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</si>
  <si>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</si>
  <si>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</si>
  <si>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</si>
  <si>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</si>
  <si>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</si>
  <si>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</si>
  <si>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</si>
  <si>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</si>
  <si>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</si>
  <si>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</si>
  <si>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</si>
  <si>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</si>
  <si>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</si>
  <si>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</si>
  <si>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</si>
  <si>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</si>
  <si>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</si>
  <si>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</si>
  <si>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</si>
  <si>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</si>
  <si>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</si>
  <si>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</si>
  <si>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</si>
  <si>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</si>
  <si>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</si>
  <si>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</si>
  <si>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</si>
  <si>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</si>
  <si>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</si>
  <si>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</si>
  <si>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</si>
  <si>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</si>
  <si>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</si>
  <si>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</si>
  <si>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</si>
  <si>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</si>
  <si>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</si>
  <si>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</si>
  <si>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</si>
  <si>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</si>
  <si>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</si>
  <si>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</si>
  <si>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</si>
  <si>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</si>
  <si>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</si>
  <si>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</si>
  <si>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</si>
  <si>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</si>
  <si>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</si>
  <si>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</si>
  <si>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</si>
  <si>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</si>
  <si>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</si>
  <si>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</si>
  <si>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</si>
  <si>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</si>
  <si>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</si>
  <si>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</si>
  <si>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</si>
  <si>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</si>
  <si>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</si>
  <si>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</si>
  <si>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</si>
  <si>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</si>
  <si>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</si>
  <si>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</si>
  <si>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</si>
  <si>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</si>
  <si>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</si>
  <si>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</si>
  <si>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</si>
  <si>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</si>
  <si>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</si>
  <si>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</si>
  <si>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</si>
  <si>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</si>
  <si>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</si>
  <si>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</si>
  <si>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</si>
  <si>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</si>
  <si>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</si>
  <si>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</si>
  <si>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</si>
  <si>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</si>
  <si>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</si>
  <si>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</si>
  <si>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</si>
  <si>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</si>
  <si>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</si>
  <si>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</si>
  <si>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</si>
  <si>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</si>
  <si>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</si>
  <si>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</si>
  <si>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</si>
  <si>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</si>
  <si>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</si>
  <si>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</si>
  <si>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</si>
  <si>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</si>
  <si>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</si>
  <si>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</si>
  <si>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</si>
  <si>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</si>
  <si>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</si>
  <si>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</si>
  <si>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</si>
  <si>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</si>
  <si>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</si>
  <si>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</si>
  <si>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</si>
  <si>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</si>
  <si>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</si>
  <si>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</si>
  <si>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</si>
  <si>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</si>
  <si>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</si>
  <si>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</si>
  <si>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</si>
  <si>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</si>
  <si>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</si>
  <si>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</si>
  <si>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</si>
  <si>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</si>
  <si>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</si>
  <si>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</si>
  <si>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</si>
  <si>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</si>
  <si>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</si>
  <si>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</si>
  <si>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</si>
  <si>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</si>
  <si>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</si>
  <si>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</si>
  <si>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</si>
  <si>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</si>
  <si>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</si>
  <si>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</si>
  <si>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</si>
  <si>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</si>
  <si>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</si>
  <si>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</si>
  <si>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</si>
  <si>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</si>
  <si>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</si>
  <si>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</si>
  <si>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</si>
  <si>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</si>
  <si>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</si>
  <si>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</si>
  <si>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</si>
  <si>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</si>
  <si>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</si>
  <si>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</si>
  <si>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</si>
  <si>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</si>
  <si>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</si>
  <si>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</si>
  <si>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</si>
  <si>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</si>
  <si>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</si>
  <si>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</si>
  <si>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</si>
  <si>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</si>
  <si>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</si>
  <si>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</si>
  <si>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</si>
  <si>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</si>
  <si>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</si>
  <si>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</si>
  <si>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</si>
  <si>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</si>
  <si>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</si>
  <si>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</si>
  <si>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</si>
  <si>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</si>
  <si>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</si>
  <si>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</si>
  <si>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</si>
  <si>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</si>
  <si>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</si>
  <si>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</si>
  <si>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</si>
  <si>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</si>
  <si>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</si>
  <si>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</si>
  <si>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</si>
  <si>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</si>
  <si>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</si>
  <si>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</si>
  <si>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</si>
  <si>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</si>
  <si>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</si>
  <si>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</si>
  <si>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</si>
  <si>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</si>
  <si>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</si>
  <si>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</si>
  <si>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</si>
  <si>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</si>
  <si>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</si>
  <si>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</si>
  <si>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</si>
  <si>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</si>
  <si>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</si>
  <si>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</si>
  <si>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</si>
  <si>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</si>
  <si>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</si>
  <si>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</si>
  <si>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</si>
  <si>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</si>
  <si>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</si>
  <si>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</si>
  <si>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</si>
  <si>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</si>
  <si>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</si>
  <si>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</si>
  <si>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</si>
  <si>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</si>
  <si>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</si>
  <si>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</si>
  <si>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</si>
  <si>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</si>
  <si>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</si>
  <si>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</si>
  <si>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</si>
  <si>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</si>
  <si>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</si>
  <si>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</si>
  <si>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</si>
  <si>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</si>
  <si>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</si>
  <si>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</si>
  <si>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</si>
  <si>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</si>
  <si>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</si>
  <si>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</si>
  <si>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</si>
  <si>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</si>
  <si>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</si>
  <si>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</si>
  <si>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</si>
  <si>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</si>
  <si>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</si>
  <si>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</si>
  <si>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</si>
  <si>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</si>
  <si>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</si>
  <si>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</si>
  <si>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</si>
  <si>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</si>
  <si>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</si>
  <si>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</si>
  <si>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</si>
  <si>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</si>
  <si>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</si>
  <si>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</si>
  <si>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</si>
  <si>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</si>
  <si>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</si>
  <si>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</si>
  <si>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</si>
  <si>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</si>
  <si>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</si>
  <si>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</si>
  <si>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</si>
  <si>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</si>
  <si>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</si>
  <si>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</si>
  <si>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</si>
  <si>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</si>
  <si>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</si>
  <si>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</si>
  <si>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</si>
  <si>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</si>
  <si>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</si>
  <si>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</si>
  <si>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</si>
  <si>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</si>
  <si>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</si>
  <si>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</si>
  <si>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</si>
  <si>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</si>
  <si>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</si>
  <si>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</si>
  <si>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</si>
  <si>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</si>
  <si>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</si>
  <si>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</si>
  <si>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</si>
  <si>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</si>
  <si>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</si>
  <si>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</si>
  <si>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</si>
  <si>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</si>
  <si>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</si>
  <si>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</si>
  <si>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</si>
  <si>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</si>
  <si>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</si>
  <si>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</si>
  <si>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</si>
  <si>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</si>
  <si>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</si>
  <si>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</si>
  <si>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</si>
  <si>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</si>
  <si>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</si>
  <si>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</si>
  <si>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</si>
  <si>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</si>
  <si>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</si>
  <si>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</si>
  <si>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</si>
  <si>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</si>
  <si>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</si>
  <si>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</si>
  <si>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</si>
  <si>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</si>
  <si>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</si>
  <si>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</si>
  <si>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</si>
  <si>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</si>
  <si>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</si>
  <si>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</si>
  <si>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</si>
  <si>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</si>
  <si>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</si>
  <si>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</si>
  <si>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</si>
  <si>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</si>
  <si>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</si>
  <si>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</si>
  <si>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</si>
  <si>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</si>
  <si>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</si>
  <si>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</si>
  <si>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</si>
  <si>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</si>
  <si>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</si>
  <si>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</si>
  <si>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</si>
  <si>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</si>
  <si>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</si>
  <si>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</si>
  <si>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</si>
  <si>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</si>
  <si>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</si>
  <si>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</si>
  <si>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</si>
  <si>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</si>
  <si>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</si>
  <si>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</si>
  <si>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</si>
  <si>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</si>
  <si>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</si>
  <si>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</si>
  <si>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</si>
  <si>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</si>
  <si>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</si>
  <si>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</si>
  <si>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</si>
  <si>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</si>
  <si>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</si>
  <si>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</si>
  <si>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</si>
  <si>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</si>
  <si>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</si>
  <si>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</si>
  <si>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</si>
  <si>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</si>
  <si>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</si>
  <si>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</si>
  <si>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</si>
  <si>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</si>
  <si>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</si>
  <si>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</si>
  <si>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</si>
  <si>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</si>
  <si>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</si>
  <si>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</si>
  <si>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</si>
  <si>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</si>
  <si>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</si>
  <si>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</si>
  <si>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</si>
  <si>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</si>
  <si>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</si>
  <si>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</si>
  <si>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</si>
  <si>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</si>
  <si>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</si>
  <si>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</si>
  <si>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</si>
  <si>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</si>
  <si>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</si>
  <si>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</si>
  <si>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</si>
  <si>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</si>
  <si>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</si>
  <si>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</si>
  <si>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</si>
  <si>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</si>
  <si>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</si>
  <si>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</si>
  <si>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</si>
  <si>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</si>
  <si>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</si>
  <si>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</si>
  <si>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</si>
  <si>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</si>
  <si>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</si>
  <si>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</si>
  <si>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</si>
  <si>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</si>
  <si>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</si>
  <si>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</si>
  <si>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</si>
  <si>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</si>
  <si>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</si>
  <si>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</si>
  <si>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</si>
  <si>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</si>
  <si>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</si>
  <si>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</si>
  <si>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</si>
  <si>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</si>
  <si>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</si>
  <si>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</si>
  <si>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</si>
  <si>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</si>
  <si>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</si>
  <si>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</si>
  <si>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</si>
  <si>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</si>
  <si>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</si>
  <si>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</si>
  <si>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</si>
  <si>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</si>
  <si>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</si>
  <si>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</si>
  <si>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</si>
  <si>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</si>
  <si>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</si>
  <si>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</si>
  <si>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</si>
  <si>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</si>
  <si>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</si>
  <si>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</si>
  <si>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</si>
  <si>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</si>
  <si>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</si>
  <si>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</si>
  <si>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</si>
  <si>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</si>
  <si>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</si>
  <si>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</si>
  <si>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</si>
  <si>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</si>
  <si>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</si>
  <si>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</si>
  <si>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</si>
  <si>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</si>
  <si>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</si>
  <si>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</si>
  <si>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</si>
  <si>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</si>
  <si>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</si>
  <si>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</si>
  <si>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</si>
  <si>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</si>
  <si>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</si>
  <si>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</si>
  <si>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</si>
  <si>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</si>
  <si>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</si>
  <si>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</si>
  <si>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</si>
  <si>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</si>
  <si>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</si>
  <si>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</si>
  <si>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</si>
  <si>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</si>
  <si>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</si>
  <si>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</si>
  <si>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</si>
  <si>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</si>
  <si>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</si>
  <si>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</si>
  <si>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</si>
  <si>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</si>
  <si>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</si>
  <si>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</si>
  <si>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</si>
  <si>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</si>
  <si>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</si>
  <si>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</si>
  <si>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</si>
  <si>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</si>
  <si>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</si>
  <si>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</si>
  <si>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</si>
  <si>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</si>
  <si>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</si>
  <si>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</si>
  <si>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</si>
  <si>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</si>
  <si>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</si>
  <si>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</si>
  <si>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</si>
  <si>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</si>
  <si>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</si>
  <si>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</si>
  <si>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</si>
  <si>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</si>
  <si>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</si>
  <si>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</si>
  <si>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</si>
  <si>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</si>
  <si>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</si>
  <si>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</si>
  <si>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</si>
  <si>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</si>
  <si>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</si>
  <si>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</si>
  <si>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</si>
  <si>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</si>
  <si>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</si>
  <si>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</si>
  <si>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</si>
  <si>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</si>
  <si>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</si>
  <si>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</si>
  <si>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</si>
  <si>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</si>
  <si>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</si>
  <si>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</si>
  <si>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</si>
  <si>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</si>
  <si>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</si>
  <si>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</si>
  <si>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</si>
  <si>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</si>
  <si>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</si>
  <si>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</si>
  <si>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</si>
  <si>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</si>
  <si>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</si>
  <si>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</si>
  <si>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</si>
  <si>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</si>
  <si>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</si>
  <si>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</si>
  <si>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</si>
  <si>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</si>
  <si>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</si>
  <si>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</si>
  <si>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</si>
  <si>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</si>
  <si>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</si>
  <si>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</si>
  <si>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</si>
  <si>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</si>
  <si>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</si>
  <si>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</si>
  <si>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</si>
  <si>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</si>
  <si>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</si>
  <si>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</si>
  <si>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</si>
  <si>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</si>
  <si>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</si>
  <si>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</si>
  <si>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</si>
  <si>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</si>
  <si>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</si>
  <si>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</si>
  <si>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</si>
  <si>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</si>
  <si>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</si>
  <si>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</si>
  <si>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</si>
  <si>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</si>
  <si>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</si>
  <si>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</si>
  <si>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</si>
  <si>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</si>
  <si>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</si>
  <si>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</si>
  <si>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</si>
  <si>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</si>
  <si>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</si>
  <si>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</si>
  <si>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</si>
  <si>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</si>
  <si>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</si>
  <si>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</si>
  <si>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</si>
  <si>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</si>
  <si>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</si>
  <si>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</si>
  <si>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</si>
  <si>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</si>
  <si>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</si>
  <si>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</si>
  <si>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</si>
  <si>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</si>
  <si>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</si>
  <si>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</si>
  <si>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</si>
  <si>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</si>
  <si>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</si>
  <si>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</si>
  <si>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</si>
  <si>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</si>
  <si>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</si>
  <si>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</si>
  <si>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</si>
  <si>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</si>
  <si>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</si>
  <si>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</si>
  <si>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</si>
  <si>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</si>
  <si>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</si>
  <si>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</si>
  <si>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</si>
  <si>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</si>
  <si>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</si>
  <si>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</si>
  <si>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</si>
  <si>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</si>
  <si>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</si>
  <si>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</si>
  <si>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</si>
  <si>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</si>
  <si>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</si>
  <si>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</si>
  <si>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</si>
  <si>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</si>
  <si>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</si>
  <si>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</si>
  <si>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</si>
  <si>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</si>
  <si>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</si>
  <si>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</si>
  <si>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</si>
  <si>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</si>
  <si>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</si>
  <si>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</si>
  <si>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</si>
  <si>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</si>
  <si>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</si>
  <si>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</si>
  <si>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</si>
  <si>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</si>
  <si>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</si>
  <si>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</si>
  <si>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</si>
  <si>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</si>
  <si>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</si>
  <si>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</si>
  <si>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</si>
  <si>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</si>
  <si>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</si>
  <si>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</si>
  <si>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</si>
  <si>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</si>
  <si>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</si>
  <si>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</si>
  <si>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</si>
  <si>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</si>
  <si>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</si>
  <si>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</si>
  <si>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</si>
  <si>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</si>
  <si>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</si>
  <si>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</si>
  <si>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</si>
  <si>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</si>
  <si>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</si>
  <si>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</si>
  <si>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</si>
  <si>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</si>
  <si>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</si>
  <si>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</si>
  <si>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</si>
  <si>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</si>
  <si>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</si>
  <si>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</si>
  <si>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</si>
  <si>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</si>
  <si>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</si>
  <si>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</si>
  <si>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</si>
  <si>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</si>
  <si>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</si>
  <si>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</si>
  <si>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</si>
  <si>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</si>
  <si>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</si>
  <si>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</si>
  <si>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</si>
  <si>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</si>
  <si>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</si>
  <si>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</si>
  <si>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</si>
  <si>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</si>
  <si>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</si>
  <si>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</si>
  <si>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</si>
  <si>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</si>
  <si>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</si>
  <si>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</si>
  <si>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</si>
  <si>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</si>
  <si>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</si>
  <si>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</si>
  <si>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</si>
  <si>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</si>
  <si>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</si>
  <si>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</si>
  <si>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</si>
  <si>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</si>
  <si>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</si>
  <si>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</si>
  <si>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</si>
  <si>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</si>
  <si>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</si>
  <si>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</si>
  <si>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</si>
  <si>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</si>
  <si>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</si>
  <si>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</si>
  <si>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</si>
  <si>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</si>
  <si>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</si>
  <si>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</si>
  <si>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</si>
  <si>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</si>
  <si>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</si>
  <si>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</si>
  <si>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</si>
  <si>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</si>
  <si>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</si>
  <si>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</si>
  <si>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</si>
  <si>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</si>
  <si>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</si>
  <si>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</si>
  <si>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</si>
  <si>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</si>
  <si>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</si>
  <si>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</si>
  <si>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</si>
  <si>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</si>
  <si>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</si>
  <si>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</si>
  <si>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</si>
  <si>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</si>
  <si>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</si>
  <si>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</si>
  <si>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</si>
  <si>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</si>
  <si>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</si>
  <si>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</si>
  <si>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</si>
  <si>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</si>
  <si>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</si>
  <si>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</si>
  <si>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</si>
  <si>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</si>
  <si>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</si>
  <si>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</si>
  <si>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</si>
  <si>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</si>
  <si>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</si>
  <si>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</si>
  <si>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</si>
  <si>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</si>
  <si>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</si>
  <si>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</si>
  <si>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</si>
  <si>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</si>
  <si>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</si>
  <si>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</si>
  <si>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</si>
  <si>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</si>
  <si>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</si>
  <si>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</si>
  <si>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</si>
  <si>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</si>
  <si>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</si>
  <si>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</si>
  <si>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</si>
  <si>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</si>
  <si>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</si>
  <si>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</si>
  <si>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</si>
  <si>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</si>
  <si>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</si>
  <si>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</si>
  <si>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</si>
  <si>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</si>
  <si>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</si>
  <si>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</si>
  <si>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</si>
  <si>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</si>
  <si>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</si>
  <si>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</si>
  <si>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</si>
  <si>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</si>
  <si>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</si>
  <si>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</si>
  <si>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</si>
  <si>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</si>
  <si>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</si>
  <si>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</si>
  <si>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</si>
  <si>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</si>
  <si>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</si>
  <si>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</si>
  <si>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</si>
  <si>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</si>
  <si>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</si>
  <si>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</si>
  <si>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</si>
  <si>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</si>
  <si>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</si>
  <si>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</si>
  <si>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</si>
  <si>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</si>
  <si>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</si>
  <si>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</si>
  <si>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</si>
  <si>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</si>
  <si>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</si>
  <si>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</si>
  <si>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</si>
  <si>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</si>
  <si>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</si>
  <si>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</si>
  <si>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</si>
  <si>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</si>
  <si>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</si>
  <si>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</si>
  <si>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</si>
  <si>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</si>
  <si>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</si>
  <si>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</si>
  <si>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</si>
  <si>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</si>
  <si>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</si>
  <si>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</si>
  <si>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</si>
  <si>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</si>
  <si>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</si>
  <si>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</si>
  <si>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</si>
  <si>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</si>
  <si>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</si>
  <si>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</si>
  <si>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</si>
  <si>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</si>
  <si>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</si>
  <si>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</si>
  <si>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</si>
  <si>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</si>
  <si>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</si>
  <si>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</si>
  <si>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</si>
  <si>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</si>
  <si>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</si>
  <si>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</si>
  <si>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</si>
  <si>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</si>
  <si>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</si>
  <si>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</si>
  <si>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</si>
  <si>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</si>
  <si>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</si>
  <si>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</si>
  <si>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</si>
  <si>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</si>
  <si>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</si>
  <si>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</si>
  <si>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</si>
  <si>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</si>
  <si>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</si>
  <si>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</si>
  <si>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</si>
  <si>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</si>
  <si>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</si>
  <si>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</si>
  <si>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</si>
  <si>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</si>
  <si>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</si>
  <si>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</si>
  <si>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</si>
  <si>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</si>
  <si>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</si>
  <si>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</si>
  <si>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</si>
  <si>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</si>
  <si>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</si>
  <si>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</si>
  <si>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</si>
  <si>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</si>
  <si>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</si>
  <si>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</si>
  <si>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</si>
  <si>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</si>
  <si>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</si>
  <si>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</si>
  <si>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</si>
  <si>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</si>
  <si>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</si>
  <si>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</si>
  <si>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</si>
  <si>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</si>
  <si>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</si>
  <si>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</si>
  <si>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</si>
  <si>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</si>
  <si>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</si>
  <si>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</si>
  <si>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</si>
  <si>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</si>
  <si>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</si>
  <si>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</si>
  <si>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</si>
  <si>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</si>
  <si>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</si>
  <si>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</si>
  <si>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</si>
  <si>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</si>
  <si>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</si>
  <si>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</si>
  <si>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</si>
  <si>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</si>
  <si>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</si>
  <si>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</si>
  <si>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</si>
  <si>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</si>
  <si>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</si>
  <si>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</si>
  <si>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</si>
  <si>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</si>
  <si>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</si>
  <si>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</si>
  <si>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</si>
  <si>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</si>
  <si>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</si>
  <si>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</si>
  <si>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</si>
  <si>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</si>
  <si>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</si>
  <si>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</si>
  <si>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</si>
  <si>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</si>
  <si>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</si>
  <si>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</si>
  <si>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</si>
  <si>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</si>
  <si>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</si>
  <si>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</si>
  <si>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</si>
  <si>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</si>
  <si>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</si>
  <si>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</si>
  <si>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</si>
  <si>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</si>
  <si>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</si>
  <si>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</si>
  <si>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</si>
  <si>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</si>
  <si>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</si>
  <si>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</si>
  <si>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</si>
  <si>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</si>
  <si>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</si>
  <si>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</si>
  <si>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</si>
  <si>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</si>
  <si>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</si>
  <si>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</si>
  <si>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</si>
  <si>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</si>
  <si>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</si>
  <si>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</si>
  <si>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</si>
  <si>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</si>
  <si>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</si>
  <si>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</si>
  <si>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</si>
  <si>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</si>
  <si>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</si>
  <si>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</si>
  <si>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</si>
  <si>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</si>
  <si>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</si>
  <si>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</si>
  <si>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</si>
  <si>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</si>
  <si>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</si>
  <si>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</si>
  <si>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</si>
  <si>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</si>
  <si>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</si>
  <si>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</si>
  <si>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</si>
  <si>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</si>
  <si>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</si>
  <si>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</si>
  <si>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</si>
  <si>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</si>
  <si>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</si>
  <si>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</si>
  <si>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</si>
  <si>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</si>
  <si>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</si>
  <si>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</si>
  <si>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</si>
  <si>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</si>
  <si>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</si>
  <si>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</si>
  <si>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</si>
  <si>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</si>
  <si>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</si>
  <si>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</si>
  <si>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</si>
  <si>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</si>
  <si>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</si>
  <si>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</si>
  <si>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</si>
  <si>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</si>
  <si>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</si>
  <si>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</si>
  <si>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</si>
  <si>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</si>
  <si>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</si>
  <si>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</si>
  <si>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</si>
  <si>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</si>
  <si>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</si>
  <si>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</si>
  <si>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</si>
  <si>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</si>
  <si>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</si>
  <si>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</si>
  <si>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</si>
  <si>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</si>
  <si>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</si>
  <si>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</si>
  <si>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</si>
  <si>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</si>
  <si>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</si>
  <si>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</si>
  <si>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</si>
  <si>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</si>
  <si>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</si>
  <si>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</si>
  <si>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</si>
  <si>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</si>
  <si>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</si>
  <si>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</si>
  <si>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</si>
  <si>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</si>
  <si>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</si>
  <si>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</si>
  <si>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</si>
  <si>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</si>
  <si>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</si>
  <si>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</si>
  <si>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</si>
  <si>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</si>
  <si>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</si>
  <si>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</si>
  <si>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</si>
  <si>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</si>
  <si>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</si>
  <si>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</si>
  <si>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</si>
  <si>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</si>
  <si>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</si>
  <si>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</si>
  <si>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</si>
  <si>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</si>
  <si>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</si>
  <si>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</si>
  <si>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</si>
  <si>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</si>
  <si>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</si>
  <si>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</si>
  <si>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</si>
  <si>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</si>
  <si>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</si>
  <si>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</si>
  <si>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</si>
  <si>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</si>
  <si>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</si>
  <si>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</si>
  <si>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</si>
  <si>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</si>
  <si>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</si>
  <si>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</si>
  <si>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</si>
  <si>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</si>
  <si>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</si>
  <si>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</si>
  <si>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</si>
  <si>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</si>
  <si>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</si>
  <si>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</si>
  <si>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</si>
  <si>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</si>
  <si>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</si>
  <si>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</si>
  <si>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</si>
  <si>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</si>
  <si>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</si>
  <si>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</si>
  <si>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</si>
  <si>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</si>
  <si>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</si>
  <si>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</si>
  <si>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</si>
  <si>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</si>
  <si>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</si>
  <si>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</si>
  <si>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</si>
  <si>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</si>
  <si>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</si>
  <si>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</si>
  <si>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</si>
  <si>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</si>
  <si>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</si>
  <si>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</si>
  <si>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</si>
  <si>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</si>
  <si>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</si>
  <si>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</si>
  <si>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</si>
  <si>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</si>
  <si>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</si>
  <si>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</si>
  <si>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</si>
  <si>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</si>
  <si>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</si>
  <si>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</si>
  <si>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</si>
  <si>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</si>
  <si>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</si>
  <si>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</si>
  <si>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</si>
  <si>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</si>
  <si>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</si>
  <si>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</si>
  <si>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</si>
  <si>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</si>
  <si>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</si>
  <si>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</si>
  <si>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</si>
  <si>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</si>
  <si>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</si>
  <si>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</si>
  <si>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</si>
  <si>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</si>
  <si>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</si>
  <si>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</si>
  <si>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</si>
  <si>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</si>
  <si>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</si>
  <si>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</si>
  <si>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</si>
  <si>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</si>
  <si>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</si>
  <si>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</si>
  <si>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</si>
  <si>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</si>
  <si>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</si>
  <si>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</si>
  <si>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</si>
  <si>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</si>
  <si>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</si>
  <si>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</si>
  <si>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</si>
  <si>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</si>
  <si>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</si>
  <si>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</si>
  <si>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</si>
  <si>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</si>
  <si>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</si>
  <si>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</si>
  <si>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</si>
  <si>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</si>
  <si>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</si>
  <si>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</si>
  <si>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</si>
  <si>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</si>
  <si>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</si>
  <si>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</si>
  <si>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</si>
  <si>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</si>
  <si>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</si>
  <si>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</si>
  <si>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</si>
  <si>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</si>
  <si>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</si>
  <si>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</si>
  <si>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</si>
  <si>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</si>
  <si>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</si>
  <si>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</si>
  <si>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</si>
  <si>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</si>
  <si>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</si>
  <si>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</si>
  <si>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</si>
  <si>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</si>
  <si>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</si>
  <si>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</si>
  <si>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</si>
  <si>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</si>
  <si>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</si>
  <si>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</si>
  <si>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</si>
  <si>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</si>
  <si>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</si>
  <si>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</si>
  <si>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</si>
  <si>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</si>
  <si>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</si>
  <si>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</si>
  <si>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</si>
  <si>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</si>
  <si>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</si>
  <si>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</si>
  <si>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</si>
  <si>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</si>
  <si>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</si>
  <si>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</si>
  <si>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</si>
  <si>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</si>
  <si>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</si>
  <si>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</si>
  <si>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</si>
  <si>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</si>
  <si>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</si>
  <si>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</si>
  <si>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</si>
  <si>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</si>
  <si>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</si>
  <si>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</si>
  <si>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</si>
  <si>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</si>
  <si>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</si>
  <si>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</si>
  <si>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</si>
  <si>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</si>
  <si>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</si>
  <si>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</si>
  <si>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</si>
  <si>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</si>
  <si>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</si>
  <si>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</si>
  <si>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</si>
  <si>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</si>
  <si>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</si>
  <si>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</si>
  <si>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</si>
  <si>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</si>
  <si>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</si>
  <si>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</si>
  <si>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</si>
  <si>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</si>
  <si>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</si>
  <si>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</si>
  <si>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</si>
  <si>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</si>
  <si>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</si>
  <si>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</si>
  <si>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</si>
  <si>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</si>
  <si>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</si>
  <si>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</si>
  <si>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</si>
  <si>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</si>
  <si>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</si>
  <si>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</si>
  <si>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</si>
  <si>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</si>
  <si>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</si>
  <si>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</si>
  <si>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</si>
  <si>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</si>
  <si>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</si>
  <si>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</si>
  <si>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</si>
  <si>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</si>
  <si>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</si>
  <si>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</si>
  <si>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</si>
  <si>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</si>
  <si>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</si>
  <si>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</si>
  <si>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</si>
  <si>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</si>
  <si>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</si>
  <si>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</si>
  <si>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</si>
  <si>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</si>
  <si>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</si>
  <si>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</si>
  <si>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</si>
  <si>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</si>
  <si>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</si>
  <si>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</si>
  <si>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</si>
  <si>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</si>
  <si>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</si>
  <si>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</si>
  <si>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</si>
  <si>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</si>
  <si>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</si>
  <si>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</si>
  <si>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</si>
  <si>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</si>
  <si>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</si>
  <si>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</si>
  <si>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</si>
  <si>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</si>
  <si>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</si>
  <si>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</si>
  <si>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</si>
  <si>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</si>
  <si>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</si>
  <si>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</si>
  <si>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</si>
  <si>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</si>
  <si>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</si>
  <si>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</si>
  <si>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</si>
  <si>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</si>
  <si>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</si>
  <si>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</si>
  <si>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</si>
  <si>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</si>
  <si>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</si>
  <si>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</si>
  <si>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</si>
  <si>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</si>
  <si>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</si>
  <si>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</si>
  <si>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</si>
  <si>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</si>
  <si>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</si>
  <si>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</si>
  <si>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</si>
  <si>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</si>
  <si>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</si>
  <si>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</si>
  <si>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</si>
  <si>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</si>
  <si>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</si>
  <si>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</si>
  <si>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</si>
  <si>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</si>
  <si>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</si>
  <si>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</si>
  <si>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</si>
  <si>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</si>
  <si>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</si>
  <si>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</si>
  <si>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</si>
  <si>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</si>
  <si>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</si>
  <si>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</si>
  <si>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</si>
  <si>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</si>
  <si>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</si>
  <si>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</si>
  <si>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</si>
  <si>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</si>
  <si>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</si>
  <si>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</si>
  <si>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</si>
  <si>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</si>
  <si>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</si>
  <si>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</si>
  <si>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</si>
  <si>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</si>
  <si>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</si>
  <si>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</si>
  <si>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</si>
  <si>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</si>
  <si>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</si>
  <si>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</si>
  <si>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</si>
  <si>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</si>
  <si>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</si>
  <si>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</si>
  <si>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</si>
  <si>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</si>
  <si>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</si>
  <si>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</si>
  <si>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</si>
  <si>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</si>
  <si>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</si>
  <si>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</si>
  <si>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</si>
  <si>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</si>
  <si>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</si>
  <si>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</si>
  <si>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</si>
  <si>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</si>
  <si>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</si>
  <si>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</si>
  <si>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</si>
  <si>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</si>
  <si>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</si>
  <si>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</si>
  <si>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</si>
  <si>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</si>
  <si>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</si>
  <si>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</si>
  <si>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</si>
  <si>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</si>
  <si>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</si>
  <si>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</si>
  <si>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</si>
  <si>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</si>
  <si>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</si>
  <si>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</si>
  <si>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</si>
  <si>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</si>
  <si>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</si>
  <si>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</si>
  <si>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</si>
  <si>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</si>
  <si>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</si>
  <si>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</si>
  <si>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</si>
  <si>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</si>
  <si>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</si>
  <si>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</si>
  <si>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</si>
  <si>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</si>
  <si>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</si>
  <si>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</si>
  <si>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</si>
  <si>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</si>
  <si>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</si>
  <si>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</si>
  <si>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</si>
  <si>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</si>
  <si>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</si>
  <si>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</si>
  <si>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</si>
  <si>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</si>
  <si>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</si>
  <si>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</si>
  <si>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</si>
  <si>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</si>
  <si>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</si>
  <si>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</si>
  <si>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</si>
  <si>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</si>
  <si>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</si>
  <si>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</si>
  <si>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</si>
  <si>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</si>
  <si>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</si>
  <si>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</si>
  <si>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</si>
  <si>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</si>
  <si>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</si>
  <si>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</si>
  <si>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</si>
  <si>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</si>
  <si>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</si>
  <si>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</si>
  <si>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</si>
  <si>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</si>
  <si>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</si>
  <si>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</si>
  <si>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</si>
  <si>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</si>
  <si>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</si>
  <si>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</si>
  <si>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</si>
  <si>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</si>
  <si>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</si>
  <si>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</si>
  <si>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</si>
  <si>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</si>
  <si>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</si>
  <si>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</si>
  <si>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</si>
  <si>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</si>
  <si>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</si>
  <si>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</si>
  <si>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</si>
  <si>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</si>
  <si>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</si>
  <si>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</si>
  <si>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</si>
  <si>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</si>
  <si>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</si>
  <si>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</si>
  <si>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</si>
  <si>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</si>
  <si>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</si>
  <si>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</si>
  <si>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</si>
  <si>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</si>
  <si>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</si>
  <si>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</si>
  <si>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</si>
  <si>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</si>
  <si>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</si>
  <si>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</si>
  <si>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</si>
  <si>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</si>
  <si>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</si>
  <si>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</si>
  <si>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</si>
  <si>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</si>
  <si>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</si>
  <si>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</si>
  <si>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</si>
  <si>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</si>
  <si>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</si>
  <si>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</si>
  <si>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</si>
  <si>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</si>
  <si>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</si>
  <si>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</si>
  <si>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</si>
  <si>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</si>
  <si>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</si>
  <si>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</si>
  <si>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</si>
  <si>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</si>
  <si>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</si>
  <si>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</si>
  <si>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</si>
  <si>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</si>
  <si>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</si>
  <si>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</si>
  <si>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</si>
  <si>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</si>
  <si>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</si>
  <si>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</si>
  <si>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</si>
  <si>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</si>
  <si>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</si>
  <si>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</si>
  <si>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</si>
  <si>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</si>
  <si>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</si>
  <si>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</si>
  <si>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</si>
  <si>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</si>
  <si>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</si>
  <si>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</si>
  <si>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</si>
  <si>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</si>
  <si>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</si>
  <si>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</si>
  <si>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</si>
  <si>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</si>
  <si>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</si>
  <si>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</si>
  <si>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</si>
  <si>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</si>
  <si>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</si>
  <si>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</si>
  <si>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</si>
  <si>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</si>
  <si>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</si>
  <si>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</si>
  <si>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</si>
  <si>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</si>
  <si>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</si>
  <si>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</si>
  <si>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</si>
  <si>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</si>
  <si>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</si>
  <si>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</si>
  <si>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</si>
  <si>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</si>
  <si>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</si>
  <si>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</si>
  <si>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</si>
  <si>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</si>
  <si>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</si>
  <si>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</si>
  <si>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</si>
  <si>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</si>
  <si>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</si>
  <si>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</si>
  <si>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</si>
  <si>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</si>
  <si>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</si>
  <si>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</si>
  <si>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</si>
  <si>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</si>
  <si>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</si>
  <si>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</si>
  <si>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</si>
  <si>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</si>
  <si>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</si>
  <si>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</si>
  <si>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</si>
  <si>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</si>
  <si>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</si>
  <si>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</si>
  <si>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</si>
  <si>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</si>
  <si>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</si>
  <si>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</si>
  <si>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</si>
  <si>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</si>
  <si>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</si>
  <si>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</si>
  <si>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</si>
  <si>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</si>
  <si>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</si>
  <si>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</si>
  <si>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</si>
  <si>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</si>
  <si>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</si>
  <si>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</si>
  <si>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</si>
  <si>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</si>
  <si>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</si>
  <si>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</si>
  <si>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</si>
  <si>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</si>
  <si>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</si>
  <si>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</si>
  <si>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</si>
  <si>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</si>
  <si>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</si>
  <si>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</si>
  <si>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</si>
  <si>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</si>
  <si>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</si>
  <si>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</si>
  <si>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</si>
  <si>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</si>
  <si>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</si>
  <si>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</si>
  <si>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</si>
  <si>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</si>
  <si>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</si>
  <si>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</si>
  <si>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</si>
  <si>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</si>
  <si>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</si>
  <si>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</si>
  <si>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</si>
  <si>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</si>
  <si>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</si>
  <si>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</si>
  <si>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</si>
  <si>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</si>
  <si>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</si>
  <si>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</si>
  <si>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</si>
  <si>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</si>
  <si>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</si>
  <si>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</si>
  <si>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</si>
  <si>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</si>
  <si>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</si>
  <si>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</si>
  <si>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</si>
  <si>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</si>
  <si>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</si>
  <si>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</si>
  <si>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</si>
  <si>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</si>
  <si>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</si>
  <si>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</si>
  <si>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</si>
  <si>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</si>
  <si>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</si>
  <si>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</si>
  <si>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</si>
  <si>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</si>
  <si>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</si>
  <si>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</si>
  <si>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</si>
  <si>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</si>
  <si>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</si>
  <si>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</si>
  <si>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</si>
  <si>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</si>
  <si>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</si>
  <si>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</si>
  <si>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</si>
  <si>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</si>
  <si>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</si>
  <si>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</si>
  <si>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</si>
  <si>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</si>
  <si>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</si>
  <si>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</si>
  <si>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</si>
  <si>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</si>
  <si>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</si>
  <si>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</si>
  <si>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</si>
  <si>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</si>
  <si>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</si>
  <si>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</si>
  <si>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</si>
  <si>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</si>
  <si>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</si>
  <si>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</si>
  <si>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</si>
  <si>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</si>
  <si>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</si>
  <si>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</si>
  <si>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</si>
  <si>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</si>
  <si>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</si>
  <si>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</si>
  <si>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</si>
  <si>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</si>
  <si>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</si>
  <si>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</si>
  <si>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</si>
  <si>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</si>
  <si>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</si>
  <si>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</si>
  <si>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</si>
  <si>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</si>
  <si>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</si>
  <si>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</si>
  <si>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</si>
  <si>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</si>
  <si>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</si>
  <si>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</si>
  <si>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</si>
  <si>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</si>
  <si>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</si>
  <si>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</si>
  <si>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</si>
  <si>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</si>
  <si>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</si>
  <si>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</si>
  <si>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</si>
  <si>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</si>
  <si>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</si>
  <si>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</si>
  <si>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</si>
  <si>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</si>
  <si>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</si>
  <si>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</si>
  <si>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</si>
  <si>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</si>
  <si>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</si>
  <si>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</si>
  <si>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</si>
  <si>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</si>
  <si>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</si>
  <si>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</si>
  <si>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</si>
  <si>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</si>
  <si>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</si>
  <si>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</si>
  <si>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</si>
  <si>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</si>
  <si>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</si>
  <si>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</si>
  <si>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</si>
  <si>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</si>
  <si>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</si>
  <si>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</si>
  <si>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</si>
  <si>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</si>
  <si>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</si>
  <si>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</si>
  <si>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</si>
  <si>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</si>
  <si>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</si>
  <si>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</si>
  <si>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</si>
  <si>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</si>
  <si>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</si>
  <si>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</si>
  <si>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</si>
  <si>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</si>
  <si>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</si>
  <si>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</si>
  <si>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</si>
  <si>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</si>
  <si>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</si>
  <si>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</si>
  <si>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</si>
  <si>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</si>
  <si>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</si>
  <si>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</si>
  <si>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</si>
  <si>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</si>
  <si>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</si>
  <si>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</si>
  <si>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</si>
  <si>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</si>
  <si>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</si>
  <si>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</si>
  <si>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</si>
  <si>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</si>
  <si>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</si>
  <si>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</si>
  <si>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</si>
  <si>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</si>
  <si>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</si>
  <si>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</si>
  <si>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</si>
  <si>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</si>
  <si>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</si>
  <si>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</si>
  <si>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</si>
  <si>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</si>
  <si>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</si>
  <si>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</si>
  <si>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</si>
  <si>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</si>
  <si>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</si>
  <si>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</si>
  <si>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</si>
  <si>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</si>
  <si>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</si>
  <si>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</si>
  <si>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</si>
  <si>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</si>
  <si>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</si>
  <si>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</si>
  <si>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</si>
  <si>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</si>
  <si>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</si>
  <si>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</si>
  <si>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</si>
  <si>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</si>
  <si>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</si>
  <si>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</si>
  <si>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</si>
  <si>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</si>
  <si>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</si>
  <si>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</si>
  <si>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</si>
  <si>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</si>
  <si>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</si>
  <si>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</si>
  <si>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</si>
  <si>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</si>
  <si>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</si>
  <si>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</si>
  <si>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</si>
  <si>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</si>
  <si>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</si>
  <si>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</si>
  <si>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</si>
  <si>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</si>
  <si>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</si>
  <si>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</si>
  <si>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</si>
  <si>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</si>
  <si>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</si>
  <si>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</si>
  <si>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</si>
  <si>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</si>
  <si>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</si>
  <si>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</si>
  <si>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</si>
  <si>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</si>
  <si>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</si>
  <si>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</si>
  <si>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</si>
  <si>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</si>
  <si>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</si>
  <si>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</si>
  <si>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</si>
  <si>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</si>
  <si>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</si>
  <si>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</si>
  <si>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</si>
  <si>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</si>
  <si>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</si>
  <si>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</si>
  <si>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</si>
  <si>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</si>
  <si>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</si>
  <si>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</si>
  <si>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</si>
  <si>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</si>
  <si>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</si>
  <si>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</si>
  <si>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</si>
  <si>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</si>
  <si>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</si>
  <si>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</si>
  <si>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</si>
  <si>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</si>
  <si>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</si>
  <si>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</si>
  <si>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</si>
  <si>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</si>
  <si>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</si>
  <si>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</si>
  <si>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</si>
  <si>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</si>
  <si>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</si>
  <si>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</si>
  <si>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</si>
  <si>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</si>
  <si>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</si>
  <si>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</si>
  <si>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</si>
  <si>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</si>
  <si>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</si>
  <si>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</si>
  <si>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</si>
  <si>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</si>
  <si>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</si>
  <si>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</si>
  <si>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</si>
  <si>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</si>
  <si>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</si>
  <si>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</si>
  <si>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</si>
  <si>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</si>
  <si>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</si>
  <si>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</si>
  <si>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</si>
  <si>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</si>
  <si>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</si>
  <si>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</si>
  <si>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</si>
  <si>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</si>
  <si>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</si>
  <si>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</si>
  <si>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</si>
  <si>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</si>
  <si>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</si>
  <si>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</si>
  <si>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</si>
  <si>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</si>
  <si>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</si>
  <si>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</si>
  <si>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</si>
  <si>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</si>
  <si>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</si>
  <si>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</si>
  <si>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</si>
  <si>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</si>
  <si>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</si>
  <si>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</si>
  <si>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</si>
  <si>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</si>
  <si>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</si>
  <si>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</si>
  <si>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</si>
  <si>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</si>
  <si>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</si>
  <si>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</si>
  <si>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</si>
  <si>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</si>
  <si>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</si>
  <si>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</si>
  <si>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</si>
  <si>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</si>
  <si>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</si>
  <si>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</si>
  <si>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</si>
  <si>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</si>
  <si>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</si>
  <si>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</si>
  <si>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</si>
  <si>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</si>
  <si>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</si>
  <si>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</si>
  <si>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</si>
  <si>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</si>
  <si>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</si>
  <si>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</si>
  <si>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</si>
  <si>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</si>
  <si>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</si>
  <si>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</si>
  <si>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</si>
  <si>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</si>
  <si>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</si>
  <si>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</si>
  <si>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</si>
  <si>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</si>
  <si>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</si>
  <si>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</si>
  <si>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</si>
  <si>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</si>
  <si>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</si>
  <si>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</si>
  <si>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</si>
  <si>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</si>
  <si>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</si>
  <si>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</si>
  <si>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</si>
  <si>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</si>
  <si>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</si>
  <si>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</si>
  <si>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</si>
  <si>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</si>
  <si>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</si>
  <si>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</si>
  <si>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</si>
  <si>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</si>
  <si>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</si>
  <si>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</si>
  <si>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</si>
  <si>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</si>
  <si>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</si>
  <si>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</si>
  <si>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</si>
  <si>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</si>
  <si>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</si>
  <si>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</si>
  <si>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</si>
  <si>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</si>
  <si>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</si>
  <si>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</si>
  <si>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</si>
  <si>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</si>
  <si>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</si>
  <si>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</si>
  <si>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</si>
  <si>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</si>
  <si>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</si>
  <si>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</si>
  <si>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</si>
  <si>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</si>
  <si>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</si>
  <si>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</si>
  <si>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</si>
  <si>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</si>
  <si>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</si>
  <si>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</si>
  <si>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</si>
  <si>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</si>
  <si>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</si>
  <si>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</si>
  <si>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</si>
  <si>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</si>
  <si>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</si>
  <si>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</si>
  <si>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</si>
  <si>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</si>
  <si>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</si>
  <si>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</si>
  <si>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</si>
  <si>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</si>
  <si>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</si>
  <si>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</si>
  <si>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</si>
  <si>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</si>
  <si>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</si>
  <si>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</si>
  <si>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</si>
  <si>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</si>
  <si>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</si>
  <si>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</si>
  <si>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</si>
  <si>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</si>
  <si>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</si>
  <si>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</si>
  <si>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</si>
  <si>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</si>
  <si>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</si>
  <si>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</si>
  <si>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</si>
  <si>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</si>
  <si>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</si>
  <si>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</si>
  <si>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</si>
  <si>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</si>
  <si>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</si>
  <si>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</si>
  <si>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</si>
  <si>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</si>
  <si>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</si>
  <si>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</si>
  <si>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</si>
  <si>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</si>
  <si>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</si>
  <si>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</si>
  <si>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</si>
  <si>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</si>
  <si>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</si>
  <si>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</si>
  <si>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</si>
  <si>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</si>
  <si>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</si>
  <si>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</si>
  <si>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</si>
  <si>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</si>
  <si>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</si>
  <si>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</si>
  <si>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</si>
  <si>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</si>
  <si>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</si>
  <si>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</si>
  <si>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</si>
  <si>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</si>
  <si>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</si>
  <si>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</si>
  <si>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</si>
  <si>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</si>
  <si>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</si>
  <si>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</si>
  <si>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</si>
  <si>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</si>
  <si>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</si>
  <si>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</si>
  <si>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</si>
  <si>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</si>
  <si>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</si>
  <si>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</si>
  <si>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</si>
  <si>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</si>
  <si>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</si>
  <si>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</si>
  <si>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</si>
  <si>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</si>
  <si>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</si>
  <si>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</si>
  <si>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</si>
  <si>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</si>
  <si>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</si>
  <si>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</si>
  <si>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</si>
  <si>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</si>
  <si>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</si>
  <si>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</si>
  <si>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</si>
  <si>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</si>
  <si>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</si>
  <si>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</si>
  <si>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</si>
  <si>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</si>
  <si>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</si>
  <si>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</si>
  <si>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</si>
  <si>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</si>
  <si>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</si>
  <si>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</si>
  <si>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</si>
  <si>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</si>
  <si>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</si>
  <si>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</si>
  <si>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</si>
  <si>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</si>
  <si>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</si>
  <si>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</si>
  <si>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</si>
  <si>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</si>
  <si>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</si>
  <si>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</si>
  <si>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</si>
  <si>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</si>
  <si>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</si>
  <si>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</si>
  <si>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</si>
  <si>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</si>
  <si>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</si>
  <si>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</si>
  <si>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</si>
  <si>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</si>
  <si>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</si>
  <si>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</si>
  <si>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</si>
  <si>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</si>
  <si>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</si>
  <si>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</si>
  <si>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</si>
  <si>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</si>
  <si>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</si>
  <si>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</si>
  <si>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</si>
  <si>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</si>
  <si>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</si>
  <si>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</si>
  <si>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</si>
  <si>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</si>
  <si>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</si>
  <si>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</si>
  <si>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</si>
  <si>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</si>
  <si>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</si>
  <si>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</si>
  <si>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</si>
  <si>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</si>
  <si>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</si>
  <si>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</si>
  <si>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</si>
  <si>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</si>
  <si>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</si>
  <si>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</si>
  <si>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</si>
  <si>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</si>
  <si>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</si>
  <si>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</si>
  <si>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</si>
  <si>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</si>
  <si>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</si>
  <si>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</si>
  <si>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</si>
  <si>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</si>
  <si>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</si>
  <si>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</si>
  <si>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</si>
  <si>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</si>
  <si>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</si>
  <si>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</si>
  <si>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</si>
  <si>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</si>
  <si>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</si>
  <si>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</si>
  <si>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</si>
  <si>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</si>
  <si>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</si>
  <si>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</si>
  <si>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</si>
  <si>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</si>
  <si>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</si>
  <si>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</si>
  <si>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</si>
  <si>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</si>
  <si>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</si>
  <si>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</si>
  <si>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</si>
  <si>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</si>
  <si>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</si>
  <si>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</si>
  <si>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</si>
  <si>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</si>
  <si>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</si>
  <si>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</si>
  <si>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</si>
  <si>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</si>
  <si>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</si>
  <si>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</si>
  <si>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</si>
  <si>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</si>
  <si>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</si>
  <si>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</si>
  <si>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</si>
  <si>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</si>
  <si>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</si>
  <si>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</si>
  <si>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</si>
  <si>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</si>
  <si>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</si>
  <si>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</si>
  <si>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</si>
  <si>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</si>
  <si>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</si>
  <si>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</si>
  <si>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</si>
  <si>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</si>
  <si>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</si>
  <si>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</si>
  <si>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</si>
  <si>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</si>
  <si>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</si>
  <si>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</si>
  <si>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</si>
  <si>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</si>
  <si>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</si>
  <si>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</si>
  <si>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</si>
  <si>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</si>
  <si>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</si>
  <si>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</si>
  <si>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</si>
  <si>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</si>
  <si>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</si>
  <si>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</si>
  <si>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</si>
  <si>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</si>
  <si>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</si>
  <si>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</si>
  <si>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</si>
  <si>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</si>
  <si>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</si>
  <si>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</si>
  <si>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</si>
  <si>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</si>
  <si>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</si>
  <si>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</si>
  <si>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</si>
  <si>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</si>
  <si>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</si>
  <si>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</si>
  <si>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</si>
  <si>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</si>
  <si>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</si>
  <si>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</si>
  <si>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</si>
  <si>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</si>
  <si>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</si>
  <si>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</si>
  <si>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</si>
  <si>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</si>
  <si>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</si>
  <si>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</si>
  <si>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</si>
  <si>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</si>
  <si>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</si>
  <si>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</si>
  <si>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</si>
  <si>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</si>
  <si>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</si>
  <si>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</si>
  <si>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</si>
  <si>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</si>
  <si>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</si>
  <si>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</si>
  <si>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</si>
  <si>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</si>
  <si>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</si>
  <si>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</si>
  <si>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</si>
  <si>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</si>
  <si>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</si>
  <si>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</si>
  <si>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</si>
  <si>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</si>
  <si>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</si>
  <si>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</si>
  <si>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</si>
  <si>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</si>
  <si>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</si>
  <si>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</si>
  <si>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</si>
  <si>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</si>
  <si>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</si>
  <si>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</si>
  <si>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</si>
  <si>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</si>
  <si>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</si>
  <si>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</si>
  <si>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</si>
  <si>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</si>
  <si>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</si>
  <si>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</si>
  <si>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</si>
  <si>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</si>
  <si>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</si>
  <si>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</si>
  <si>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</si>
  <si>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</si>
  <si>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</si>
  <si>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</si>
  <si>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</si>
  <si>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</si>
  <si>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</si>
  <si>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</si>
  <si>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</si>
  <si>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</si>
  <si>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</si>
  <si>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</si>
  <si>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</si>
  <si>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</si>
  <si>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</si>
  <si>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</si>
  <si>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</si>
  <si>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</si>
  <si>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</si>
  <si>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</si>
  <si>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</si>
  <si>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</si>
  <si>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</si>
  <si>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</si>
  <si>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</si>
  <si>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</si>
  <si>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</si>
  <si>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</si>
  <si>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</si>
  <si>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</si>
  <si>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</si>
  <si>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</si>
  <si>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</si>
  <si>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</si>
  <si>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</si>
  <si>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</si>
  <si>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</si>
  <si>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</si>
  <si>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</si>
  <si>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</si>
  <si>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</si>
  <si>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</si>
  <si>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</si>
  <si>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</si>
  <si>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</si>
  <si>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</si>
  <si>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</si>
  <si>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</si>
  <si>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</si>
  <si>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</si>
  <si>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</si>
  <si>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</si>
  <si>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</si>
  <si>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</si>
  <si>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</si>
  <si>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</si>
  <si>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</si>
  <si>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</si>
  <si>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</si>
  <si>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</si>
  <si>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</si>
  <si>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</si>
  <si>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</si>
  <si>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</si>
  <si>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</si>
  <si>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</si>
  <si>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</si>
  <si>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</si>
  <si>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</si>
  <si>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</si>
  <si>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</si>
  <si>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</si>
  <si>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</si>
  <si>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</si>
  <si>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</si>
  <si>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</si>
  <si>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</si>
  <si>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</si>
  <si>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</si>
  <si>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</si>
  <si>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</si>
  <si>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</si>
  <si>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</si>
  <si>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</si>
  <si>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</si>
  <si>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</si>
  <si>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</si>
  <si>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</si>
  <si>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</si>
  <si>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</si>
  <si>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</si>
  <si>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</si>
  <si>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</si>
  <si>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</si>
  <si>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</si>
  <si>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</si>
  <si>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</si>
  <si>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</si>
  <si>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</si>
  <si>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</si>
  <si>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</si>
  <si>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</si>
  <si>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</si>
  <si>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</si>
  <si>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</si>
  <si>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</si>
  <si>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</si>
  <si>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</si>
  <si>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</si>
  <si>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</si>
  <si>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</si>
  <si>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</si>
  <si>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</si>
  <si>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</si>
  <si>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</si>
  <si>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</si>
  <si>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</si>
  <si>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</si>
  <si>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</si>
  <si>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</si>
  <si>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</si>
  <si>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</si>
  <si>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</si>
  <si>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</si>
  <si>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</si>
  <si>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</si>
  <si>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</si>
  <si>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</si>
  <si>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</si>
  <si>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</si>
  <si>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</si>
  <si>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</si>
  <si>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</si>
  <si>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</si>
  <si>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</si>
  <si>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</si>
  <si>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</si>
  <si>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</si>
  <si>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</si>
  <si>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</si>
  <si>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</si>
  <si>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</si>
  <si>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</si>
  <si>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</si>
  <si>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</si>
  <si>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</si>
  <si>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</si>
  <si>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</si>
  <si>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</si>
  <si>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</si>
  <si>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</si>
  <si>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</si>
  <si>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</si>
  <si>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</si>
  <si>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</si>
  <si>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</si>
  <si>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</si>
  <si>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</si>
  <si>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</si>
  <si>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</si>
  <si>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</si>
  <si>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</si>
  <si>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</si>
  <si>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</si>
  <si>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</si>
  <si>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</si>
  <si>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</si>
  <si>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</si>
  <si>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</si>
  <si>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</si>
  <si>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</si>
  <si>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</si>
  <si>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</si>
  <si>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</si>
  <si>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</si>
  <si>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</si>
  <si>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</si>
  <si>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</si>
  <si>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</si>
  <si>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</si>
  <si>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</si>
  <si>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</si>
  <si>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</si>
  <si>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</si>
  <si>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</si>
  <si>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</si>
  <si>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</si>
  <si>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</si>
  <si>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</si>
  <si>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</si>
  <si>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</si>
  <si>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</si>
  <si>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</si>
  <si>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</si>
  <si>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</si>
  <si>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</si>
  <si>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</si>
  <si>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</si>
  <si>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</si>
  <si>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</si>
  <si>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</si>
  <si>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</si>
  <si>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</si>
  <si>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</si>
  <si>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</si>
  <si>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</si>
  <si>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</si>
  <si>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</si>
  <si>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</si>
  <si>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</si>
  <si>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</si>
  <si>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</si>
  <si>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</si>
  <si>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</si>
  <si>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</si>
  <si>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</si>
  <si>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</si>
  <si>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</si>
  <si>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</si>
  <si>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</si>
  <si>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</si>
  <si>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</si>
  <si>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</si>
  <si>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</si>
  <si>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</si>
  <si>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</si>
  <si>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</si>
  <si>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</si>
  <si>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</si>
  <si>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</si>
  <si>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</si>
  <si>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</si>
  <si>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</si>
  <si>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</si>
  <si>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</si>
  <si>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</si>
  <si>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</si>
  <si>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</si>
  <si>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</si>
  <si>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</si>
  <si>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</si>
  <si>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</si>
  <si>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</si>
  <si>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</si>
  <si>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</si>
  <si>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</si>
  <si>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</si>
  <si>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</si>
  <si>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</si>
  <si>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</si>
  <si>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</si>
  <si>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</si>
  <si>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</si>
  <si>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</si>
  <si>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</si>
  <si>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</si>
  <si>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</si>
  <si>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</si>
  <si>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</si>
  <si>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</si>
  <si>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</si>
  <si>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</si>
  <si>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</si>
  <si>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</si>
  <si>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</si>
  <si>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</si>
  <si>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</si>
  <si>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</si>
  <si>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</si>
  <si>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</si>
  <si>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</si>
  <si>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</si>
  <si>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</si>
  <si>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</si>
  <si>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</si>
  <si>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</si>
  <si>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</si>
  <si>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</si>
  <si>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</si>
  <si>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</si>
  <si>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</si>
  <si>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</si>
  <si>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</si>
  <si>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</si>
  <si>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</si>
  <si>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</si>
  <si>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</si>
  <si>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</si>
  <si>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</si>
  <si>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</si>
  <si>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</si>
  <si>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</si>
  <si>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</si>
  <si>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</si>
  <si>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</si>
  <si>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</si>
  <si>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</si>
  <si>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</si>
  <si>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</si>
  <si>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</si>
  <si>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</si>
  <si>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</si>
  <si>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</si>
  <si>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</si>
  <si>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</si>
  <si>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</si>
  <si>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</si>
  <si>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</si>
  <si>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</si>
  <si>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</si>
  <si>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</si>
  <si>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</si>
  <si>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</si>
  <si>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</si>
  <si>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</si>
  <si>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</si>
  <si>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</si>
  <si>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</si>
  <si>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</si>
  <si>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</si>
  <si>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</si>
  <si>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</si>
  <si>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</si>
  <si>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</si>
  <si>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</si>
  <si>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</si>
  <si>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</si>
  <si>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</si>
  <si>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</si>
  <si>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</si>
  <si>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</si>
  <si>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</si>
  <si>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</si>
  <si>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</si>
  <si>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</si>
  <si>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</si>
  <si>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</si>
  <si>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</si>
  <si>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</si>
  <si>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</si>
  <si>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</si>
  <si>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</si>
  <si>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</si>
  <si>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</si>
  <si>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</si>
  <si>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</si>
  <si>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</si>
  <si>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</si>
  <si>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</si>
  <si>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</si>
  <si>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</si>
  <si>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</si>
  <si>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</si>
  <si>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</si>
  <si>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</si>
  <si>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</si>
  <si>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</si>
  <si>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</si>
  <si>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</si>
  <si>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</si>
  <si>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</si>
  <si>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</si>
  <si>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</si>
  <si>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</si>
  <si>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</si>
  <si>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</si>
  <si>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</si>
  <si>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</si>
  <si>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</si>
  <si>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</si>
  <si>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</si>
  <si>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</si>
  <si>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</si>
  <si>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</si>
  <si>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</si>
  <si>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</si>
  <si>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</si>
  <si>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</si>
  <si>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</si>
  <si>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</si>
  <si>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</si>
  <si>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</si>
  <si>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</si>
  <si>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</si>
  <si>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</si>
  <si>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</si>
  <si>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</si>
  <si>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</si>
  <si>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</si>
  <si>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</si>
  <si>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</si>
  <si>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</si>
  <si>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</si>
  <si>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</si>
  <si>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</si>
  <si>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</si>
  <si>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</si>
  <si>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</si>
  <si>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</si>
  <si>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</si>
  <si>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</si>
  <si>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</si>
  <si>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</si>
  <si>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</si>
  <si>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</si>
  <si>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</si>
  <si>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</si>
  <si>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</si>
  <si>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</si>
  <si>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</si>
  <si>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</si>
  <si>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</si>
  <si>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</si>
  <si>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</si>
  <si>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</si>
  <si>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</si>
  <si>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</si>
  <si>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</si>
  <si>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</si>
  <si>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</si>
  <si>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</si>
  <si>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</si>
  <si>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</si>
  <si>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</si>
  <si>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</si>
  <si>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</si>
  <si>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</si>
  <si>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</si>
  <si>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</si>
  <si>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</si>
  <si>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</si>
  <si>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</si>
  <si>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</si>
  <si>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</si>
  <si>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</si>
  <si>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</si>
  <si>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</si>
  <si>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</si>
  <si>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</si>
  <si>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</si>
  <si>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</si>
  <si>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</si>
  <si>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</si>
  <si>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</si>
  <si>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</si>
  <si>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</si>
  <si>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</si>
  <si>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</si>
  <si>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</si>
  <si>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</si>
  <si>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</si>
  <si>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</si>
  <si>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</si>
  <si>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</si>
  <si>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</si>
  <si>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</si>
  <si>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</si>
  <si>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</si>
  <si>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</si>
  <si>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</si>
  <si>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</si>
  <si>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</si>
  <si>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</si>
  <si>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</si>
  <si>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</si>
  <si>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</si>
  <si>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</si>
  <si>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</si>
  <si>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</si>
  <si>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</si>
  <si>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</si>
  <si>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</si>
  <si>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</si>
  <si>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</si>
  <si>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</si>
  <si>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</si>
  <si>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</si>
  <si>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</si>
  <si>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</si>
  <si>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</si>
  <si>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</si>
  <si>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</si>
  <si>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</si>
  <si>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</si>
  <si>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</si>
  <si>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</si>
  <si>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</si>
  <si>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</si>
  <si>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</si>
  <si>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</si>
  <si>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</si>
  <si>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</si>
  <si>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</si>
  <si>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</si>
  <si>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</si>
  <si>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</si>
  <si>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</si>
  <si>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</si>
  <si>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</si>
  <si>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</si>
  <si>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</si>
  <si>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</si>
  <si>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</si>
  <si>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</si>
  <si>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</si>
  <si>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</si>
  <si>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</si>
  <si>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</si>
  <si>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</si>
  <si>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</si>
  <si>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</si>
  <si>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</si>
  <si>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</si>
  <si>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</si>
  <si>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</si>
  <si>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</si>
  <si>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</si>
  <si>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</si>
  <si>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</si>
  <si>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</si>
  <si>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</si>
  <si>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</si>
  <si>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</si>
  <si>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</si>
  <si>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</si>
  <si>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</si>
  <si>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</si>
  <si>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</si>
  <si>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</si>
  <si>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</si>
  <si>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</si>
  <si>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</si>
  <si>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</si>
  <si>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</si>
  <si>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</si>
  <si>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</si>
  <si>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</si>
  <si>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</si>
  <si>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</si>
  <si>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</si>
  <si>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</si>
  <si>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</si>
  <si>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</si>
  <si>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</si>
  <si>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</si>
  <si>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</si>
  <si>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</si>
  <si>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</si>
  <si>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</si>
  <si>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</si>
  <si>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</si>
  <si>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</si>
  <si>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</si>
  <si>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</si>
  <si>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</si>
  <si>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</si>
  <si>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</si>
  <si>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</si>
  <si>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</si>
  <si>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</si>
  <si>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</si>
  <si>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</si>
  <si>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</si>
  <si>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</si>
  <si>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</si>
  <si>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</si>
  <si>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</si>
  <si>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</si>
  <si>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</si>
  <si>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</si>
  <si>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</si>
  <si>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</si>
  <si>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</si>
  <si>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</si>
  <si>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</si>
  <si>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</si>
  <si>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</si>
  <si>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</si>
  <si>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</si>
  <si>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</si>
  <si>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</si>
  <si>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</si>
  <si>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</si>
  <si>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</si>
  <si>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</si>
  <si>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</si>
  <si>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</si>
  <si>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</si>
  <si>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</si>
  <si>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</si>
  <si>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</si>
  <si>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</si>
  <si>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</si>
  <si>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</si>
  <si>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</si>
  <si>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</si>
  <si>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</si>
  <si>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</si>
  <si>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</si>
  <si>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</si>
  <si>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</si>
  <si>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</si>
  <si>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</si>
  <si>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</si>
  <si>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</si>
  <si>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</si>
  <si>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</si>
  <si>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</si>
  <si>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</si>
  <si>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</si>
  <si>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</si>
  <si>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</si>
  <si>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</si>
  <si>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</si>
  <si>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</si>
  <si>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</si>
  <si>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</si>
  <si>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</si>
  <si>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</si>
  <si>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</si>
  <si>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</si>
  <si>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</si>
  <si>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</si>
  <si>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</si>
  <si>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</si>
  <si>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</si>
  <si>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</si>
  <si>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</si>
  <si>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</si>
  <si>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</si>
  <si>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</si>
  <si>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</si>
  <si>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</si>
  <si>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</si>
  <si>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</si>
  <si>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</si>
  <si>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</si>
  <si>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</si>
  <si>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</si>
  <si>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</si>
  <si>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</si>
  <si>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</si>
  <si>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</si>
  <si>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</si>
  <si>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</si>
  <si>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</si>
  <si>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</si>
  <si>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</si>
  <si>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</si>
  <si>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</si>
  <si>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</si>
  <si>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</si>
  <si>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</si>
  <si>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</si>
  <si>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</si>
  <si>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</si>
  <si>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</si>
  <si>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</si>
  <si>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</si>
  <si>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</si>
  <si>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</si>
  <si>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</si>
  <si>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</si>
  <si>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</si>
  <si>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</si>
  <si>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</si>
  <si>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</si>
  <si>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</si>
  <si>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</si>
  <si>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</si>
  <si>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</si>
  <si>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</si>
  <si>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</si>
  <si>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</si>
  <si>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</si>
  <si>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</si>
  <si>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</si>
  <si>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</si>
  <si>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</si>
  <si>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</si>
  <si>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</si>
  <si>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</si>
  <si>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</si>
  <si>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</si>
  <si>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</si>
  <si>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</si>
  <si>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</si>
  <si>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</si>
  <si>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</si>
  <si>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</si>
  <si>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</si>
  <si>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</si>
  <si>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</si>
  <si>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</si>
  <si>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</si>
  <si>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</si>
  <si>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</si>
  <si>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</si>
  <si>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</si>
  <si>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</si>
  <si>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</si>
  <si>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</si>
  <si>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</si>
  <si>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</si>
  <si>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</si>
  <si>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</si>
  <si>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</si>
  <si>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</si>
  <si>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</si>
  <si>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</si>
  <si>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</si>
  <si>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</si>
  <si>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</si>
  <si>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</si>
  <si>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</si>
  <si>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</si>
  <si>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</si>
  <si>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</si>
  <si>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</si>
  <si>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</si>
  <si>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</si>
  <si>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</si>
  <si>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</si>
  <si>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</si>
  <si>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</si>
  <si>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</si>
  <si>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</si>
  <si>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</si>
  <si>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</si>
  <si>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</si>
  <si>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</si>
  <si>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</si>
  <si>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</si>
  <si>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</si>
  <si>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</si>
  <si>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</si>
  <si>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</si>
  <si>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</si>
  <si>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</si>
  <si>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</si>
  <si>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</si>
  <si>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</si>
  <si>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</si>
  <si>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</si>
  <si>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</si>
  <si>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</si>
  <si>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</si>
  <si>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</si>
  <si>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</si>
  <si>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</si>
  <si>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</si>
  <si>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</si>
  <si>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</si>
  <si>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</si>
  <si>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</si>
  <si>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</si>
  <si>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</si>
  <si>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</si>
  <si>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</si>
  <si>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</si>
  <si>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</si>
  <si>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</si>
  <si>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</si>
  <si>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</si>
  <si>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</si>
  <si>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</si>
  <si>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</si>
  <si>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</si>
  <si>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</si>
  <si>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</si>
  <si>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</si>
  <si>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</si>
  <si>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</si>
  <si>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</si>
  <si>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</si>
  <si>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</si>
  <si>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</si>
  <si>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</si>
  <si>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</si>
  <si>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</si>
  <si>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</si>
  <si>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</si>
  <si>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</si>
  <si>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</si>
  <si>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</si>
  <si>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</si>
  <si>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</si>
  <si>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</si>
  <si>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</si>
  <si>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</si>
  <si>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</si>
  <si>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</si>
  <si>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</si>
  <si>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</si>
  <si>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</si>
  <si>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</si>
  <si>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</si>
  <si>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</si>
  <si>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</si>
  <si>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</si>
  <si>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</si>
  <si>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</si>
  <si>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</si>
  <si>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</si>
  <si>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</si>
  <si>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</si>
  <si>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</si>
  <si>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</si>
  <si>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</si>
  <si>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</si>
  <si>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</si>
  <si>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</si>
  <si>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</si>
  <si>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</si>
  <si>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</si>
  <si>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</si>
  <si>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</si>
  <si>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</si>
  <si>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</si>
  <si>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</si>
  <si>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</si>
  <si>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</si>
  <si>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</si>
  <si>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</si>
  <si>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</si>
  <si>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</si>
  <si>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</si>
  <si>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</si>
  <si>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</si>
  <si>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</si>
  <si>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</si>
  <si>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</si>
  <si>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</si>
  <si>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</si>
  <si>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</si>
  <si>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</si>
  <si>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</si>
  <si>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</si>
  <si>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</si>
  <si>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</si>
  <si>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</si>
  <si>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</si>
  <si>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</si>
  <si>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</si>
  <si>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</si>
  <si>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</si>
  <si>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</si>
  <si>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</si>
  <si>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</si>
  <si>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</si>
  <si>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</si>
  <si>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</si>
  <si>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</si>
  <si>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</si>
  <si>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</si>
  <si>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</si>
  <si>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</si>
  <si>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</si>
  <si>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</si>
  <si>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</si>
  <si>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</si>
  <si>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</si>
  <si>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</si>
  <si>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</si>
  <si>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</si>
  <si>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</si>
  <si>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</si>
  <si>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</si>
  <si>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</si>
  <si>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</si>
  <si>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</si>
  <si>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</si>
  <si>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</si>
  <si>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</si>
  <si>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</si>
  <si>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</si>
  <si>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</si>
  <si>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</si>
  <si>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</si>
  <si>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</si>
  <si>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</si>
  <si>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</si>
  <si>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</si>
  <si>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</si>
  <si>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</si>
  <si>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</si>
  <si>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</si>
  <si>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</si>
  <si>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</si>
  <si>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</si>
  <si>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</si>
  <si>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</si>
  <si>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</si>
  <si>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</si>
  <si>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</si>
  <si>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</si>
  <si>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</si>
  <si>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</si>
  <si>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</si>
  <si>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</si>
  <si>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</si>
  <si>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</si>
  <si>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</si>
  <si>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</si>
  <si>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</si>
  <si>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</si>
  <si>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</si>
  <si>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</si>
  <si>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</si>
  <si>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</si>
  <si>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</si>
  <si>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</si>
  <si>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</si>
  <si>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</si>
  <si>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</si>
  <si>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</si>
  <si>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</si>
  <si>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</si>
  <si>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</si>
  <si>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</si>
  <si>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</si>
  <si>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</si>
  <si>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</si>
  <si>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</si>
  <si>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</si>
  <si>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</si>
  <si>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</si>
  <si>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</si>
  <si>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</si>
  <si>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</si>
  <si>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</si>
  <si>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</si>
  <si>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</si>
  <si>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</si>
  <si>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</si>
  <si>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</si>
  <si>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</si>
  <si>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</si>
  <si>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</si>
  <si>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</si>
  <si>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</si>
  <si>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</si>
  <si>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</si>
  <si>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</si>
  <si>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</si>
  <si>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</si>
  <si>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</si>
  <si>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</si>
  <si>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</si>
  <si>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</si>
  <si>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</si>
  <si>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</si>
  <si>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</si>
  <si>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</si>
  <si>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</si>
  <si>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</si>
  <si>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</si>
  <si>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</si>
  <si>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</si>
  <si>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</si>
  <si>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</si>
  <si>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</si>
  <si>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</si>
  <si>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</si>
  <si>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</si>
  <si>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</si>
  <si>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</si>
  <si>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</si>
  <si>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</si>
  <si>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</si>
  <si>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</si>
  <si>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</si>
  <si>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</si>
  <si>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</si>
  <si>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</si>
  <si>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</si>
  <si>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</si>
  <si>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</si>
  <si>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</si>
  <si>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</si>
  <si>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</si>
  <si>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</si>
  <si>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</si>
  <si>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</si>
  <si>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</si>
  <si>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</si>
  <si>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</si>
  <si>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</si>
  <si>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</si>
  <si>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</si>
  <si>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</si>
  <si>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</si>
  <si>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</si>
  <si>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</si>
  <si>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</si>
  <si>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</si>
  <si>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</si>
  <si>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</si>
  <si>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</si>
  <si>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</si>
  <si>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</si>
  <si>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</si>
  <si>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</si>
  <si>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</si>
  <si>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</si>
  <si>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</si>
  <si>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</si>
  <si>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</si>
  <si>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</si>
  <si>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</si>
  <si>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</si>
  <si>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</si>
  <si>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</si>
  <si>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</si>
  <si>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</si>
  <si>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</si>
  <si>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</si>
  <si>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</si>
  <si>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</si>
  <si>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</si>
  <si>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</si>
  <si>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</si>
  <si>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</si>
  <si>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</si>
  <si>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</si>
  <si>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</si>
  <si>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</si>
  <si>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</si>
  <si>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</si>
  <si>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</si>
  <si>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</si>
  <si>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</si>
  <si>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</si>
  <si>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</si>
  <si>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</si>
  <si>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</si>
  <si>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</si>
  <si>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</si>
  <si>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</si>
  <si>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</si>
  <si>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</si>
  <si>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</si>
  <si>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</si>
  <si>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</si>
  <si>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</si>
  <si>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</si>
  <si>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</si>
  <si>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</si>
  <si>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</si>
  <si>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</si>
  <si>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</si>
  <si>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</si>
  <si>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</si>
  <si>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</si>
  <si>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</si>
  <si>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</si>
  <si>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</si>
  <si>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</si>
  <si>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</si>
  <si>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</si>
  <si>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</si>
  <si>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</si>
  <si>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</si>
  <si>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</si>
  <si>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</si>
  <si>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</si>
  <si>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</si>
  <si>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</si>
  <si>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</si>
  <si>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</si>
  <si>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</si>
  <si>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</si>
  <si>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</si>
  <si>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</si>
  <si>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</si>
  <si>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</si>
  <si>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</si>
  <si>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</si>
  <si>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</si>
  <si>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</si>
  <si>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</si>
  <si>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</si>
  <si>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</si>
  <si>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</si>
  <si>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</si>
  <si>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</si>
  <si>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</si>
  <si>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</si>
  <si>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</si>
  <si>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</si>
  <si>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</si>
  <si>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</si>
  <si>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</si>
  <si>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</si>
  <si>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</si>
  <si>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</si>
  <si>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</si>
  <si>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</si>
  <si>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</si>
  <si>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</si>
  <si>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</si>
  <si>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</si>
  <si>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</si>
  <si>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</si>
  <si>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</si>
  <si>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</si>
  <si>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</si>
  <si>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</si>
  <si>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</si>
  <si>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</si>
  <si>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</si>
  <si>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</si>
  <si>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</si>
  <si>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</si>
  <si>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</si>
  <si>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</si>
  <si>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</si>
  <si>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</si>
  <si>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</si>
  <si>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</si>
  <si>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</si>
  <si>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</si>
  <si>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</si>
  <si>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</si>
  <si>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</si>
  <si>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</si>
  <si>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</si>
  <si>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</si>
  <si>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</si>
  <si>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</si>
  <si>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</si>
  <si>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</si>
  <si>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</si>
  <si>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</si>
  <si>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</si>
  <si>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</si>
  <si>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</si>
  <si>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</si>
  <si>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</si>
  <si>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</si>
  <si>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</si>
  <si>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</si>
  <si>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</si>
  <si>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</si>
  <si>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</si>
  <si>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</si>
  <si>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</si>
  <si>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</si>
  <si>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</si>
  <si>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</si>
  <si>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</si>
  <si>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</si>
  <si>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</si>
  <si>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</si>
  <si>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</si>
  <si>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</si>
  <si>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</si>
  <si>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</si>
  <si>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</si>
  <si>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</si>
  <si>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</si>
  <si>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</si>
  <si>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</si>
  <si>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</si>
  <si>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</si>
  <si>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</si>
  <si>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</si>
  <si>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</si>
  <si>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</si>
  <si>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</si>
  <si>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</si>
  <si>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</si>
  <si>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</si>
  <si>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</si>
  <si>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</si>
  <si>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</si>
  <si>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</si>
  <si>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</si>
  <si>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</si>
  <si>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</si>
  <si>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</si>
  <si>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</si>
  <si>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</si>
  <si>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</si>
  <si>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</si>
  <si>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</si>
  <si>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</si>
  <si>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</si>
  <si>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</si>
  <si>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</si>
  <si>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</si>
  <si>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</si>
  <si>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</si>
  <si>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</si>
  <si>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</si>
  <si>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</si>
  <si>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</si>
  <si>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</si>
  <si>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</si>
  <si>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</si>
  <si>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</si>
  <si>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</si>
  <si>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</si>
  <si>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</si>
  <si>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</si>
  <si>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</si>
  <si>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</si>
  <si>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</si>
  <si>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</si>
  <si>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</si>
  <si>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</si>
  <si>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</si>
  <si>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</si>
  <si>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</si>
  <si>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</si>
  <si>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</si>
  <si>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</si>
  <si>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</si>
  <si>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</si>
  <si>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</si>
  <si>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</si>
  <si>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</si>
  <si>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</si>
  <si>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</si>
  <si>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</si>
  <si>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</si>
  <si>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</si>
  <si>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</si>
  <si>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</si>
  <si>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</si>
  <si>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</si>
  <si>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</si>
  <si>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</si>
  <si>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</si>
  <si>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</si>
  <si>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</si>
  <si>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</si>
  <si>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</si>
  <si>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</si>
  <si>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</si>
  <si>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</si>
  <si>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</si>
  <si>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</si>
  <si>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</si>
  <si>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</si>
  <si>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</si>
  <si>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</si>
  <si>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</si>
  <si>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</si>
  <si>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</si>
  <si>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</si>
  <si>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</si>
  <si>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</si>
  <si>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</si>
  <si>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</si>
  <si>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</si>
  <si>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</si>
  <si>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</si>
  <si>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</si>
  <si>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</si>
  <si>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</si>
  <si>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</si>
  <si>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</si>
  <si>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</si>
  <si>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</si>
  <si>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</si>
  <si>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</si>
  <si>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</si>
  <si>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</si>
  <si>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</si>
  <si>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</si>
  <si>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</si>
  <si>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</si>
  <si>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</si>
  <si>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</si>
  <si>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</si>
  <si>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</si>
  <si>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</si>
  <si>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</si>
  <si>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</si>
  <si>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</si>
  <si>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</si>
  <si>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</si>
  <si>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</si>
  <si>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</si>
  <si>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</si>
  <si>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</si>
  <si>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</si>
  <si>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</si>
  <si>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</si>
  <si>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</si>
  <si>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</si>
  <si>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</si>
  <si>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</si>
  <si>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</si>
  <si>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</si>
  <si>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</si>
  <si>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</si>
  <si>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</si>
  <si>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</si>
  <si>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</si>
  <si>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</si>
  <si>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</si>
  <si>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</si>
  <si>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</si>
  <si>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</si>
  <si>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</si>
  <si>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</si>
  <si>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</si>
  <si>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</si>
  <si>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</si>
  <si>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</si>
  <si>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</si>
  <si>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</si>
  <si>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</si>
  <si>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</si>
  <si>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</si>
  <si>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</si>
  <si>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</si>
  <si>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</si>
  <si>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</si>
  <si>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</si>
  <si>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</si>
  <si>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</si>
  <si>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</si>
  <si>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</si>
  <si>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</si>
  <si>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</si>
  <si>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</si>
  <si>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</si>
  <si>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</si>
  <si>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</si>
  <si>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</si>
  <si>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</si>
  <si>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</si>
  <si>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</si>
  <si>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</si>
  <si>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</si>
  <si>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</si>
  <si>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</si>
  <si>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</si>
  <si>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</si>
  <si>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</si>
  <si>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</si>
  <si>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</si>
  <si>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</si>
  <si>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</si>
  <si>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</si>
  <si>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</si>
  <si>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</si>
  <si>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</si>
  <si>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</si>
  <si>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</si>
  <si>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</si>
  <si>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</si>
  <si>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</si>
  <si>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</si>
  <si>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</si>
  <si>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</si>
  <si>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</si>
  <si>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</si>
  <si>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</si>
  <si>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</si>
  <si>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</si>
  <si>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</si>
  <si>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</si>
  <si>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</si>
  <si>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</si>
  <si>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</si>
  <si>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</si>
  <si>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</si>
  <si>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</si>
  <si>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</si>
  <si>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</si>
  <si>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</si>
  <si>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</si>
  <si>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</si>
  <si>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</si>
  <si>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</si>
  <si>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</si>
  <si>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</si>
  <si>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</si>
  <si>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</si>
  <si>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</si>
  <si>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</si>
  <si>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</si>
  <si>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</si>
  <si>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</si>
  <si>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</si>
  <si>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</si>
  <si>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</si>
  <si>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</si>
  <si>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</si>
  <si>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</si>
  <si>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</si>
  <si>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</si>
  <si>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</si>
  <si>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</si>
  <si>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</si>
  <si>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</si>
  <si>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</si>
  <si>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</si>
  <si>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</si>
  <si>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</si>
  <si>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</si>
  <si>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</si>
  <si>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</si>
  <si>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</si>
  <si>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</si>
  <si>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</si>
  <si>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</si>
  <si>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</si>
  <si>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</si>
  <si>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</si>
  <si>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</si>
  <si>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</si>
  <si>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</si>
  <si>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</si>
  <si>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</si>
  <si>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</si>
  <si>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</si>
  <si>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</si>
  <si>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</si>
  <si>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</si>
  <si>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</si>
  <si>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</si>
  <si>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</si>
  <si>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</si>
  <si>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</si>
  <si>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</si>
  <si>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</si>
  <si>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</si>
  <si>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</si>
  <si>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</si>
  <si>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</si>
  <si>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</si>
  <si>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</si>
  <si>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</si>
  <si>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</si>
  <si>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</si>
  <si>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</si>
  <si>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</si>
  <si>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</si>
  <si>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</si>
  <si>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</si>
  <si>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</si>
  <si>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</si>
  <si>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</si>
  <si>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</si>
  <si>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</si>
  <si>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</si>
  <si>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</si>
  <si>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</si>
  <si>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</si>
  <si>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</si>
  <si>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</si>
  <si>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</si>
  <si>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</si>
  <si>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</si>
  <si>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</si>
  <si>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</si>
  <si>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</si>
  <si>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</si>
  <si>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</si>
  <si>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</si>
  <si>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</si>
  <si>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</si>
  <si>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</si>
  <si>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</si>
  <si>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</si>
  <si>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</si>
  <si>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</si>
  <si>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</si>
  <si>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</si>
  <si>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</si>
  <si>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</si>
  <si>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</si>
  <si>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</si>
  <si>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</si>
  <si>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</si>
  <si>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</si>
  <si>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</si>
  <si>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</si>
  <si>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</si>
  <si>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</si>
  <si>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</si>
  <si>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</si>
  <si>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</si>
  <si>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</si>
  <si>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</si>
  <si>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</si>
  <si>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</si>
  <si>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</si>
  <si>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</si>
  <si>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</si>
  <si>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</si>
  <si>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</si>
  <si>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</si>
  <si>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</si>
  <si>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</si>
  <si>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</si>
  <si>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</si>
  <si>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</si>
  <si>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</si>
  <si>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</si>
  <si>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</si>
  <si>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</si>
  <si>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</si>
  <si>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</si>
  <si>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</si>
  <si>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</si>
  <si>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</si>
  <si>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</si>
  <si>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</si>
  <si>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</si>
  <si>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</si>
  <si>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</si>
  <si>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</si>
  <si>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</si>
  <si>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</si>
  <si>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</si>
  <si>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</si>
  <si>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</si>
  <si>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</si>
  <si>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</si>
  <si>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</si>
  <si>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</si>
  <si>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</si>
  <si>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</si>
  <si>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</si>
  <si>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</si>
  <si>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</si>
  <si>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</si>
  <si>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</si>
  <si>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</si>
  <si>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</si>
  <si>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</si>
  <si>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</si>
  <si>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</si>
  <si>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</si>
  <si>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</si>
  <si>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</si>
  <si>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</si>
  <si>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</si>
  <si>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</si>
  <si>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</si>
  <si>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</si>
  <si>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</si>
  <si>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</si>
  <si>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</si>
  <si>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</si>
  <si>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</si>
  <si>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</si>
  <si>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</si>
  <si>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</si>
  <si>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</si>
  <si>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</si>
  <si>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</si>
  <si>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</si>
  <si>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</si>
  <si>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</si>
  <si>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</si>
  <si>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</si>
  <si>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</si>
  <si>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</si>
  <si>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</si>
  <si>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</si>
  <si>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</si>
  <si>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</si>
  <si>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</si>
  <si>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</si>
  <si>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</si>
  <si>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</si>
  <si>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</si>
  <si>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</si>
  <si>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</si>
  <si>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</si>
  <si>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</si>
  <si>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</si>
  <si>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</si>
  <si>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</si>
  <si>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</si>
  <si>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</si>
  <si>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</si>
  <si>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</si>
  <si>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</si>
  <si>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</si>
  <si>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</si>
  <si>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</si>
  <si>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</si>
  <si>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</si>
  <si>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</si>
  <si>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</si>
  <si>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</si>
  <si>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</si>
  <si>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</si>
  <si>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</si>
  <si>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</si>
  <si>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</si>
  <si>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</si>
  <si>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</si>
  <si>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</si>
  <si>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</si>
  <si>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</si>
  <si>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</si>
  <si>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</si>
  <si>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</si>
  <si>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</si>
  <si>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</si>
  <si>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</si>
  <si>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</si>
  <si>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</si>
  <si>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</si>
  <si>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</si>
  <si>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</si>
  <si>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</si>
  <si>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</si>
  <si>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</si>
  <si>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</si>
  <si>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</si>
  <si>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</si>
  <si>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</si>
  <si>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</si>
  <si>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</si>
  <si>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</si>
  <si>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</si>
  <si>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</si>
  <si>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</si>
  <si>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</si>
  <si>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</si>
  <si>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</si>
  <si>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</si>
  <si>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</si>
  <si>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</si>
  <si>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</si>
  <si>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</si>
  <si>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</si>
  <si>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</si>
  <si>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</si>
  <si>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</si>
  <si>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</si>
  <si>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</si>
  <si>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</si>
  <si>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</si>
  <si>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</si>
  <si>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</si>
  <si>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</si>
  <si>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</si>
  <si>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</si>
  <si>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</si>
  <si>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</si>
  <si>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</si>
  <si>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</si>
  <si>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</si>
  <si>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</si>
  <si>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</si>
  <si>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</si>
  <si>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</si>
  <si>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</si>
  <si>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</si>
  <si>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</si>
  <si>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</si>
  <si>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</si>
  <si>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</si>
  <si>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</si>
  <si>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</si>
  <si>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</si>
  <si>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</si>
  <si>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</si>
  <si>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</si>
  <si>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</si>
  <si>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</si>
  <si>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</si>
  <si>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</si>
  <si>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</si>
  <si>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</si>
  <si>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</si>
  <si>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</si>
  <si>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</si>
  <si>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</si>
  <si>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</si>
  <si>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</si>
  <si>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</si>
  <si>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</si>
  <si>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</si>
  <si>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</si>
  <si>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</si>
  <si>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</si>
  <si>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</si>
  <si>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</si>
  <si>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</si>
  <si>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</si>
  <si>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</si>
  <si>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</si>
  <si>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</si>
  <si>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</si>
  <si>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</si>
  <si>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</si>
  <si>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</si>
  <si>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</si>
  <si>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</si>
  <si>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</si>
  <si>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</si>
  <si>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</si>
  <si>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</si>
  <si>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</si>
  <si>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</si>
  <si>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</si>
  <si>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</si>
  <si>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</si>
  <si>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</si>
  <si>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</si>
  <si>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</si>
  <si>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</si>
  <si>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</si>
  <si>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</si>
  <si>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</si>
  <si>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</si>
  <si>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</si>
  <si>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</si>
  <si>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</si>
  <si>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</si>
  <si>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</si>
  <si>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</si>
  <si>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</si>
  <si>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</si>
  <si>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</si>
  <si>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</si>
  <si>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</si>
  <si>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</si>
  <si>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</si>
  <si>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</si>
  <si>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</si>
  <si>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</si>
  <si>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</si>
  <si>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</si>
  <si>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</si>
  <si>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</si>
  <si>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</si>
  <si>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</si>
  <si>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</si>
  <si>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</si>
  <si>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</si>
  <si>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</si>
  <si>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</si>
  <si>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</si>
  <si>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</si>
  <si>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</si>
  <si>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</si>
  <si>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</si>
  <si>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</si>
  <si>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</si>
  <si>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</si>
  <si>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</si>
  <si>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</si>
  <si>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</si>
  <si>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</si>
  <si>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</si>
  <si>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</si>
  <si>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</si>
  <si>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</si>
  <si>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</si>
  <si>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</si>
  <si>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</si>
  <si>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</si>
  <si>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</si>
  <si>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</si>
  <si>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</si>
  <si>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</si>
  <si>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</si>
  <si>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</si>
  <si>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</si>
  <si>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</si>
  <si>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</si>
  <si>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</si>
  <si>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</si>
  <si>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</si>
  <si>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</si>
  <si>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</si>
  <si>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</si>
  <si>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</si>
  <si>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</si>
  <si>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</si>
  <si>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</si>
  <si>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</si>
  <si>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</si>
  <si>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</si>
  <si>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</si>
  <si>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</si>
  <si>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</si>
  <si>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</si>
  <si>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</si>
  <si>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</si>
  <si>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</si>
  <si>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</si>
  <si>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</si>
  <si>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</si>
  <si>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</si>
  <si>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</si>
  <si>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</si>
  <si>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</si>
  <si>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</si>
  <si>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</si>
  <si>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</si>
  <si>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</si>
  <si>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</si>
  <si>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</si>
  <si>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</si>
  <si>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</si>
  <si>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</si>
  <si>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</si>
  <si>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</si>
  <si>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</si>
  <si>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</si>
  <si>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</si>
  <si>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</si>
  <si>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</si>
  <si>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</si>
  <si>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</si>
  <si>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</si>
  <si>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</si>
  <si>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</si>
  <si>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</si>
  <si>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</si>
  <si>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</si>
  <si>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</si>
  <si>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</si>
  <si>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</si>
  <si>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</si>
  <si>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</si>
  <si>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</si>
  <si>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</si>
  <si>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</si>
  <si>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</si>
  <si>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</si>
  <si>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</si>
  <si>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</si>
  <si>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</si>
  <si>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</si>
  <si>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</si>
  <si>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</si>
  <si>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</si>
  <si>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</si>
  <si>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</si>
  <si>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</si>
  <si>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</si>
  <si>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</si>
  <si>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</si>
  <si>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</si>
  <si>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</si>
  <si>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</si>
  <si>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</si>
  <si>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</si>
  <si>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</si>
  <si>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</si>
  <si>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</si>
  <si>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</si>
  <si>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</si>
  <si>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</si>
  <si>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</si>
  <si>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</si>
  <si>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</si>
  <si>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</si>
  <si>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</si>
  <si>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</si>
  <si>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</si>
  <si>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</si>
  <si>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</si>
  <si>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</si>
  <si>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</si>
  <si>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</si>
  <si>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</si>
  <si>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</si>
  <si>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</si>
  <si>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</si>
  <si>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</si>
  <si>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</si>
  <si>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</si>
  <si>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</si>
  <si>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</si>
  <si>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</si>
  <si>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</si>
  <si>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</si>
  <si>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</si>
  <si>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</si>
  <si>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</si>
  <si>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</si>
  <si>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</si>
  <si>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</si>
  <si>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</si>
  <si>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</si>
  <si>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</si>
  <si>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</si>
  <si>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</si>
  <si>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</si>
  <si>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</si>
  <si>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</si>
  <si>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</si>
  <si>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</si>
  <si>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</si>
  <si>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</si>
  <si>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</si>
  <si>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</si>
  <si>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</si>
  <si>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</si>
  <si>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</si>
  <si>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</si>
  <si>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</si>
  <si>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</si>
  <si>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</si>
  <si>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</si>
  <si>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</si>
  <si>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</si>
  <si>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</si>
  <si>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</si>
  <si>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</si>
  <si>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</si>
  <si>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</si>
  <si>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</si>
  <si>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</si>
  <si>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</si>
  <si>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</si>
  <si>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</si>
  <si>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</si>
  <si>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</si>
  <si>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</si>
  <si>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</si>
  <si>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</si>
  <si>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</si>
  <si>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</si>
  <si>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</si>
  <si>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</si>
  <si>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</si>
  <si>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</si>
  <si>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</si>
  <si>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</si>
  <si>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</si>
  <si>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</si>
  <si>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</si>
  <si>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</si>
  <si>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</si>
  <si>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</si>
  <si>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</si>
  <si>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</si>
  <si>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</si>
  <si>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</si>
  <si>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</si>
  <si>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</si>
  <si>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</si>
  <si>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</si>
  <si>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</si>
  <si>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</si>
  <si>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</si>
  <si>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</si>
  <si>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</si>
  <si>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</si>
  <si>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</si>
  <si>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</si>
  <si>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</si>
  <si>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</si>
  <si>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</si>
  <si>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</si>
  <si>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</si>
  <si>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</si>
  <si>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</si>
  <si>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</si>
  <si>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</si>
  <si>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</si>
  <si>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</si>
  <si>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</si>
  <si>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</si>
  <si>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</si>
  <si>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</si>
  <si>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</si>
  <si>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</si>
  <si>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</si>
  <si>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</si>
  <si>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</si>
  <si>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</si>
  <si>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</si>
  <si>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</si>
  <si>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</si>
  <si>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</si>
  <si>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</si>
  <si>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</si>
  <si>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</si>
  <si>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</si>
  <si>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</si>
  <si>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</si>
  <si>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</si>
  <si>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</si>
  <si>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</si>
  <si>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</si>
  <si>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</si>
  <si>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</si>
  <si>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</si>
  <si>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</si>
  <si>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</si>
  <si>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</si>
  <si>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</si>
  <si>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</si>
  <si>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</si>
  <si>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</si>
  <si>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</si>
  <si>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</si>
  <si>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</si>
  <si>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</si>
  <si>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</si>
  <si>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</si>
  <si>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</si>
  <si>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</si>
  <si>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</si>
  <si>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</si>
  <si>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</si>
  <si>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</si>
  <si>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</si>
  <si>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</si>
  <si>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</si>
  <si>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</si>
  <si>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</si>
  <si>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</si>
  <si>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</si>
  <si>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</si>
  <si>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</si>
  <si>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</si>
  <si>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</si>
  <si>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</si>
  <si>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</si>
  <si>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</si>
  <si>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</si>
  <si>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</si>
  <si>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</si>
  <si>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</si>
  <si>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</si>
  <si>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</si>
  <si>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</si>
  <si>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</si>
  <si>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</si>
  <si>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</si>
  <si>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</si>
  <si>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</si>
  <si>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</si>
  <si>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</si>
  <si>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</si>
  <si>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</si>
  <si>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</si>
  <si>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</si>
  <si>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</si>
  <si>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</si>
  <si>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</si>
  <si>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</si>
  <si>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</si>
  <si>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</si>
  <si>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</si>
  <si>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</si>
  <si>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</si>
  <si>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</si>
  <si>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</si>
  <si>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</si>
  <si>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</si>
  <si>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</si>
  <si>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</si>
  <si>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</si>
  <si>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</si>
  <si>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</si>
  <si>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</si>
  <si>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</si>
  <si>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</si>
  <si>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</si>
  <si>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</si>
  <si>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</si>
  <si>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</si>
  <si>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</si>
  <si>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</si>
  <si>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</si>
  <si>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</si>
  <si>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</si>
  <si>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</si>
  <si>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</si>
  <si>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</si>
  <si>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</si>
  <si>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</si>
  <si>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</si>
  <si>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</si>
  <si>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</si>
  <si>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</si>
  <si>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</si>
  <si>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</si>
  <si>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</si>
  <si>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</si>
  <si>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</si>
  <si>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</si>
  <si>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</si>
  <si>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</si>
  <si>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</si>
  <si>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</si>
  <si>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</si>
  <si>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</si>
  <si>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</si>
  <si>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</si>
  <si>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</si>
  <si>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</si>
  <si>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</si>
  <si>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</si>
  <si>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</si>
  <si>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</si>
  <si>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</si>
  <si>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</si>
  <si>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</si>
  <si>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</si>
  <si>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</si>
  <si>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</si>
  <si>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</si>
  <si>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</si>
  <si>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</si>
  <si>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</si>
  <si>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</si>
  <si>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</si>
  <si>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</si>
  <si>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</si>
  <si>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</si>
  <si>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</si>
  <si>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</si>
  <si>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</si>
  <si>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</si>
  <si>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</si>
  <si>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</si>
  <si>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</si>
  <si>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</si>
  <si>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</si>
  <si>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</si>
  <si>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</si>
  <si>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</si>
  <si>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</si>
  <si>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</si>
  <si>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</si>
  <si>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</si>
  <si>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</si>
  <si>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</si>
  <si>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</si>
  <si>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</si>
  <si>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</si>
  <si>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</si>
  <si>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</si>
  <si>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</si>
  <si>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</si>
  <si>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</si>
  <si>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</si>
  <si>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</si>
  <si>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</si>
  <si>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</si>
  <si>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</si>
  <si>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</si>
  <si>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</si>
  <si>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</si>
  <si>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</si>
  <si>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</si>
  <si>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</si>
  <si>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</si>
  <si>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</si>
  <si>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</si>
  <si>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</si>
  <si>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</si>
  <si>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</si>
  <si>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</si>
  <si>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</si>
  <si>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</si>
  <si>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</si>
  <si>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</si>
  <si>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</si>
  <si>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</si>
  <si>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</si>
  <si>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</si>
  <si>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</si>
  <si>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</si>
  <si>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</si>
  <si>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</si>
  <si>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</si>
  <si>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</si>
  <si>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</si>
  <si>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</si>
  <si>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</si>
  <si>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</si>
  <si>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</si>
  <si>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</si>
  <si>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</si>
  <si>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</si>
  <si>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</si>
  <si>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</si>
  <si>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</si>
  <si>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</si>
  <si>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</si>
  <si>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</si>
  <si>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</si>
  <si>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</si>
  <si>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</si>
  <si>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</si>
  <si>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</si>
  <si>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</si>
  <si>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</si>
  <si>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</si>
  <si>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</si>
  <si>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</si>
  <si>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</si>
  <si>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</si>
  <si>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</si>
  <si>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</si>
  <si>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</si>
  <si>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</si>
  <si>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</si>
  <si>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</si>
  <si>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</si>
  <si>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</si>
  <si>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</si>
  <si>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</si>
  <si>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</si>
  <si>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</si>
  <si>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</si>
  <si>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</si>
  <si>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</si>
  <si>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</si>
  <si>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</si>
  <si>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</si>
  <si>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</si>
  <si>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</si>
  <si>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</si>
  <si>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</si>
  <si>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</si>
  <si>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</si>
  <si>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</si>
  <si>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</si>
  <si>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</si>
  <si>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</si>
  <si>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</si>
  <si>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</si>
  <si>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</si>
  <si>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</si>
  <si>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</si>
  <si>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</si>
  <si>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</si>
  <si>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</si>
  <si>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</si>
  <si>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</si>
  <si>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</si>
  <si>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</si>
  <si>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</si>
  <si>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</si>
  <si>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</si>
  <si>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</si>
  <si>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</si>
  <si>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</si>
  <si>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</si>
  <si>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</si>
  <si>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</si>
  <si>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</si>
  <si>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</si>
  <si>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</si>
  <si>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</si>
  <si>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</si>
  <si>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</si>
  <si>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</si>
  <si>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</si>
  <si>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</si>
  <si>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</si>
  <si>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</si>
  <si>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</si>
  <si>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</si>
  <si>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</si>
  <si>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</si>
  <si>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</si>
  <si>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</si>
  <si>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</si>
  <si>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</si>
  <si>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</si>
  <si>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</si>
  <si>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</si>
  <si>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</si>
  <si>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</si>
  <si>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</si>
  <si>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</si>
  <si>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</si>
  <si>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</si>
  <si>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</si>
  <si>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</si>
  <si>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</si>
  <si>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</si>
  <si>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</si>
  <si>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</si>
  <si>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</si>
  <si>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</si>
  <si>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</si>
  <si>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</si>
  <si>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</si>
  <si>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</si>
  <si>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</si>
  <si>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</si>
  <si>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</si>
  <si>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</si>
  <si>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</si>
  <si>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</si>
  <si>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</si>
  <si>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</si>
  <si>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</si>
  <si>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</si>
  <si>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</si>
  <si>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</si>
  <si>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</si>
  <si>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</si>
  <si>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</si>
  <si>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</si>
  <si>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</si>
  <si>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</si>
  <si>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</si>
  <si>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</si>
  <si>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</si>
  <si>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</si>
  <si>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</si>
  <si>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</si>
  <si>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</si>
  <si>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</si>
  <si>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</si>
  <si>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</si>
  <si>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</si>
  <si>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</si>
  <si>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</si>
  <si>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</si>
  <si>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</si>
  <si>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</si>
  <si>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</si>
  <si>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</si>
  <si>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</si>
  <si>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</si>
  <si>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</si>
  <si>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</si>
  <si>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</si>
  <si>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</si>
  <si>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</si>
  <si>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</si>
  <si>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</si>
  <si>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</si>
  <si>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</si>
  <si>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</si>
  <si>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</si>
  <si>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</si>
  <si>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</si>
  <si>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</si>
  <si>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</si>
  <si>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</si>
  <si>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</si>
  <si>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</si>
  <si>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</si>
  <si>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</si>
  <si>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</si>
  <si>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</si>
  <si>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</si>
  <si>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</si>
  <si>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</si>
  <si>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</si>
  <si>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</si>
  <si>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</si>
  <si>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</si>
  <si>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</si>
  <si>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</si>
  <si>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</si>
  <si>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</si>
  <si>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</si>
  <si>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</si>
  <si>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</si>
  <si>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</si>
  <si>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</si>
  <si>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</si>
  <si>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</si>
  <si>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</si>
  <si>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</si>
  <si>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</si>
  <si>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</si>
  <si>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</si>
  <si>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</si>
  <si>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</si>
  <si>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</si>
  <si>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</si>
  <si>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</si>
  <si>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</si>
  <si>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</si>
  <si>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</si>
  <si>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</si>
  <si>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</si>
  <si>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</si>
  <si>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</si>
  <si>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</si>
  <si>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</si>
  <si>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</si>
  <si>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</si>
  <si>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</si>
  <si>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</si>
  <si>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</si>
  <si>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</si>
  <si>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</si>
  <si>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</si>
  <si>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</si>
  <si>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</si>
  <si>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</si>
  <si>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</si>
  <si>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</si>
  <si>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</si>
  <si>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</si>
  <si>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</si>
  <si>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</si>
  <si>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</si>
  <si>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</si>
  <si>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</si>
  <si>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</si>
  <si>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</si>
  <si>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</si>
  <si>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</si>
  <si>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</si>
  <si>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</si>
  <si>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</si>
  <si>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</si>
  <si>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</si>
  <si>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</si>
  <si>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</si>
  <si>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</si>
  <si>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</si>
  <si>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</si>
  <si>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</si>
  <si>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</si>
  <si>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</si>
  <si>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</si>
  <si>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</si>
  <si>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</si>
  <si>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</si>
  <si>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</si>
  <si>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</si>
  <si>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</si>
  <si>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</si>
  <si>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</si>
  <si>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</si>
  <si>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</si>
  <si>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</si>
  <si>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</si>
  <si>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</si>
  <si>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</si>
  <si>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</si>
  <si>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</si>
  <si>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</si>
  <si>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</si>
  <si>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</si>
  <si>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</si>
  <si>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</si>
  <si>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</si>
  <si>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</si>
  <si>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</si>
  <si>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</si>
  <si>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</si>
  <si>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</si>
  <si>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</si>
  <si>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</si>
  <si>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</si>
  <si>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</si>
  <si>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</si>
  <si>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</si>
  <si>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</si>
  <si>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</si>
  <si>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</si>
  <si>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</si>
  <si>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</si>
  <si>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</si>
  <si>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</si>
  <si>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</si>
  <si>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</si>
  <si>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</si>
  <si>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</si>
  <si>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</si>
  <si>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</si>
  <si>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</si>
  <si>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</si>
  <si>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</si>
  <si>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</si>
  <si>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</si>
  <si>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</si>
  <si>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</si>
  <si>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</si>
  <si>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</si>
  <si>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</si>
  <si>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</si>
  <si>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</si>
  <si>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</si>
  <si>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</si>
  <si>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</si>
  <si>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</si>
  <si>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</si>
  <si>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</si>
  <si>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</si>
  <si>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</si>
  <si>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</si>
  <si>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</si>
  <si>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</si>
  <si>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</si>
  <si>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</si>
  <si>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</si>
  <si>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</si>
  <si>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</si>
  <si>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</si>
  <si>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</si>
  <si>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</si>
  <si>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</si>
  <si>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</si>
  <si>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</si>
  <si>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</si>
  <si>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</si>
  <si>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</si>
  <si>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</si>
  <si>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</si>
  <si>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</si>
  <si>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</si>
  <si>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</si>
  <si>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</si>
  <si>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</si>
  <si>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</si>
  <si>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</si>
  <si>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</si>
  <si>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</si>
  <si>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</si>
  <si>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</si>
  <si>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</si>
  <si>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</si>
  <si>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</si>
  <si>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</si>
  <si>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</si>
  <si>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</si>
  <si>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</si>
  <si>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</si>
  <si>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</si>
  <si>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</si>
  <si>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</si>
  <si>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</si>
  <si>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</si>
  <si>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</si>
  <si>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</si>
  <si>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</si>
  <si>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</si>
  <si>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</si>
  <si>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</si>
  <si>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</si>
  <si>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</si>
  <si>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</si>
  <si>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</si>
  <si>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</si>
  <si>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</si>
  <si>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</si>
  <si>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</si>
  <si>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</si>
  <si>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</si>
  <si>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</si>
  <si>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</si>
  <si>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</si>
  <si>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</si>
  <si>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</si>
  <si>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</si>
  <si>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</si>
  <si>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</si>
  <si>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</si>
  <si>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</si>
  <si>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</si>
  <si>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</si>
  <si>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</si>
  <si>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</si>
  <si>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</si>
  <si>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</si>
  <si>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</si>
  <si>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</si>
  <si>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</si>
  <si>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</si>
  <si>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</si>
  <si>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</si>
  <si>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</si>
  <si>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</si>
  <si>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</si>
  <si>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</si>
  <si>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</si>
  <si>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</si>
  <si>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</si>
  <si>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</si>
  <si>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</si>
  <si>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</si>
  <si>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</si>
  <si>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</si>
  <si>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</si>
  <si>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</si>
  <si>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</si>
  <si>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</si>
  <si>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</si>
  <si>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</si>
  <si>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</si>
  <si>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</si>
  <si>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</si>
  <si>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</si>
  <si>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</si>
  <si>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</si>
  <si>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</si>
  <si>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</si>
  <si>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</si>
  <si>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</si>
  <si>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</si>
  <si>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</si>
  <si>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</si>
  <si>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</si>
  <si>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</si>
  <si>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</si>
  <si>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</si>
  <si>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</si>
  <si>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</si>
  <si>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</si>
  <si>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</si>
  <si>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</si>
  <si>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</si>
  <si>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</si>
  <si>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</si>
  <si>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</si>
  <si>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</si>
  <si>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</si>
  <si>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</si>
  <si>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</si>
  <si>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</si>
  <si>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</si>
  <si>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</si>
  <si>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</si>
  <si>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</si>
  <si>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</si>
  <si>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</si>
  <si>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</si>
  <si>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</si>
  <si>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</si>
  <si>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</si>
  <si>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</si>
  <si>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</si>
  <si>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</si>
  <si>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</si>
  <si>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</si>
  <si>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</si>
  <si>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</si>
  <si>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</si>
  <si>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</si>
  <si>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</si>
  <si>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</si>
  <si>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</si>
  <si>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</si>
  <si>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</si>
  <si>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</si>
  <si>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</si>
  <si>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</si>
  <si>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</si>
  <si>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</si>
  <si>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</si>
  <si>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</si>
  <si>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</si>
  <si>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</si>
  <si>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</si>
  <si>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</si>
  <si>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</si>
  <si>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</si>
  <si>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</si>
  <si>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</si>
  <si>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</si>
  <si>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</si>
  <si>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</si>
  <si>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</si>
  <si>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</si>
  <si>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</si>
  <si>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</si>
  <si>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</si>
  <si>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</si>
  <si>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</si>
  <si>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</si>
  <si>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</si>
  <si>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</si>
  <si>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</si>
  <si>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</si>
  <si>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</si>
  <si>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</si>
  <si>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</si>
  <si>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</si>
  <si>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</si>
  <si>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</si>
  <si>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</si>
  <si>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</si>
  <si>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</si>
  <si>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</si>
  <si>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</si>
  <si>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</si>
  <si>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</si>
  <si>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</si>
  <si>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</si>
  <si>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</si>
  <si>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</si>
  <si>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</si>
  <si>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</si>
  <si>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</si>
  <si>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</si>
  <si>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</si>
  <si>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</si>
  <si>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</si>
  <si>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</si>
  <si>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</si>
  <si>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</si>
  <si>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</si>
  <si>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</si>
  <si>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</si>
  <si>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</si>
  <si>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</si>
  <si>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</si>
  <si>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</si>
  <si>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</si>
  <si>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</si>
  <si>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</si>
  <si>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</si>
  <si>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</si>
  <si>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</si>
  <si>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</si>
  <si>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</si>
  <si>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</si>
  <si>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</si>
  <si>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</si>
  <si>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</si>
  <si>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</si>
  <si>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</si>
  <si>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</si>
  <si>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</si>
  <si>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</si>
  <si>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</si>
  <si>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</si>
  <si>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</si>
  <si>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</si>
  <si>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</si>
  <si>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</si>
  <si>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</si>
  <si>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</si>
  <si>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</si>
  <si>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</si>
  <si>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</si>
  <si>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</si>
  <si>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</si>
  <si>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</si>
  <si>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</si>
  <si>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</si>
  <si>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</si>
  <si>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</si>
  <si>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</si>
  <si>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</si>
  <si>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</si>
  <si>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</si>
  <si>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</si>
  <si>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</si>
  <si>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</si>
  <si>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</si>
  <si>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</si>
  <si>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</si>
  <si>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</si>
  <si>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</si>
  <si>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</si>
  <si>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</si>
  <si>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</si>
  <si>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</si>
  <si>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</si>
  <si>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</si>
  <si>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</si>
  <si>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</si>
  <si>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</si>
  <si>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</si>
  <si>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</si>
  <si>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</si>
  <si>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</si>
  <si>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</si>
  <si>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</si>
  <si>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</si>
  <si>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</si>
  <si>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</si>
  <si>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</si>
  <si>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</si>
  <si>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</si>
  <si>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</si>
  <si>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</si>
  <si>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</si>
  <si>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</si>
  <si>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</si>
  <si>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</si>
  <si>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</si>
  <si>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</si>
  <si>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</si>
  <si>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</si>
  <si>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</si>
  <si>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</si>
  <si>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</si>
  <si>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</si>
  <si>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</si>
  <si>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</si>
  <si>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</si>
  <si>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</si>
  <si>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</si>
  <si>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</si>
  <si>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</si>
  <si>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</si>
  <si>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</si>
  <si>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</si>
  <si>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</si>
  <si>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</si>
  <si>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</si>
  <si>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</si>
  <si>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</si>
  <si>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</si>
  <si>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</si>
  <si>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</si>
  <si>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</si>
  <si>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</si>
  <si>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</si>
  <si>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</si>
  <si>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</si>
  <si>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</si>
  <si>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</si>
  <si>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</si>
  <si>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</si>
  <si>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</si>
  <si>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</si>
  <si>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</si>
  <si>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</si>
  <si>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</si>
  <si>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</si>
  <si>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</si>
  <si>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</si>
  <si>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</si>
  <si>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</si>
  <si>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</si>
  <si>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</si>
  <si>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</si>
  <si>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</si>
  <si>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</si>
  <si>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</si>
  <si>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</si>
  <si>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</si>
  <si>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</si>
  <si>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</si>
  <si>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</si>
  <si>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</si>
  <si>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</si>
  <si>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</si>
  <si>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</si>
  <si>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</si>
  <si>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</si>
  <si>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</si>
  <si>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</si>
  <si>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</si>
  <si>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</si>
  <si>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</si>
  <si>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</si>
  <si>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</si>
  <si>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</si>
  <si>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</si>
  <si>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</si>
  <si>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</si>
  <si>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</si>
  <si>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</si>
  <si>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</si>
  <si>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</si>
  <si>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</si>
  <si>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</si>
  <si>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</si>
  <si>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</si>
  <si>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</si>
  <si>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</si>
  <si>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</si>
  <si>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</si>
  <si>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</si>
  <si>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</si>
  <si>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</si>
  <si>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</si>
  <si>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</si>
  <si>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</si>
  <si>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</si>
  <si>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</si>
  <si>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</si>
  <si>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</si>
  <si>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</si>
  <si>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</si>
  <si>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</si>
  <si>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</si>
  <si>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</si>
  <si>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</si>
  <si>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</si>
  <si>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</si>
  <si>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</si>
  <si>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</si>
  <si>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</si>
  <si>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</si>
  <si>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</si>
  <si>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</si>
  <si>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</si>
  <si>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</si>
  <si>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</si>
  <si>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</si>
  <si>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</si>
  <si>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</si>
  <si>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</si>
  <si>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</si>
  <si>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</si>
  <si>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</si>
  <si>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</si>
  <si>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</si>
  <si>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</si>
  <si>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</si>
  <si>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</si>
  <si>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</si>
  <si>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</si>
  <si>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</si>
  <si>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</si>
  <si>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</si>
  <si>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</si>
  <si>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</si>
  <si>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</si>
  <si>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</si>
  <si>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</si>
  <si>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</si>
  <si>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</si>
  <si>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</si>
  <si>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</si>
  <si>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</si>
  <si>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</si>
  <si>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</si>
  <si>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</si>
  <si>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</si>
  <si>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</si>
  <si>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</si>
  <si>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</si>
  <si>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</si>
  <si>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</si>
  <si>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</si>
  <si>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</si>
  <si>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</si>
  <si>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</si>
  <si>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</si>
  <si>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</si>
  <si>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</si>
  <si>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</si>
  <si>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</si>
  <si>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</si>
  <si>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</si>
  <si>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</si>
  <si>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</si>
  <si>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</si>
  <si>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</si>
  <si>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</si>
  <si>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</si>
  <si>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</si>
  <si>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</si>
  <si>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</si>
  <si>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</si>
  <si>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</si>
  <si>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</si>
  <si>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</si>
  <si>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</si>
  <si>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</si>
  <si>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</si>
  <si>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</si>
  <si>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</si>
  <si>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</si>
  <si>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</si>
  <si>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</si>
  <si>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</si>
  <si>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</si>
  <si>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</si>
  <si>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</si>
  <si>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</si>
  <si>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</si>
  <si>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</si>
  <si>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</si>
  <si>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</si>
  <si>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</si>
  <si>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</si>
  <si>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</si>
  <si>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</si>
  <si>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</si>
  <si>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</si>
  <si>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</si>
  <si>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</si>
  <si>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</si>
  <si>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</si>
  <si>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</si>
  <si>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</si>
  <si>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</si>
  <si>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</si>
  <si>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</si>
  <si>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</si>
  <si>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</si>
  <si>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</si>
  <si>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</si>
  <si>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</si>
  <si>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</si>
  <si>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</si>
  <si>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</si>
  <si>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</si>
  <si>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</si>
  <si>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</si>
  <si>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</si>
  <si>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</si>
  <si>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</si>
  <si>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</si>
  <si>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</si>
  <si>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</si>
  <si>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</si>
  <si>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</si>
  <si>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</si>
  <si>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</si>
  <si>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</si>
  <si>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</si>
  <si>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</si>
  <si>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</si>
  <si>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</si>
  <si>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</si>
  <si>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</si>
  <si>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</si>
  <si>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</si>
  <si>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</si>
  <si>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</si>
  <si>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</si>
  <si>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</si>
  <si>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</si>
  <si>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</si>
  <si>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</si>
  <si>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</si>
  <si>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</si>
  <si>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</si>
  <si>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</si>
  <si>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</si>
  <si>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</si>
  <si>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</si>
  <si>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</si>
  <si>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</si>
  <si>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</si>
  <si>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</si>
  <si>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</si>
  <si>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</si>
  <si>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</si>
  <si>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</si>
  <si>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</si>
  <si>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</si>
  <si>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</si>
  <si>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</si>
  <si>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</si>
  <si>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</si>
  <si>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</si>
  <si>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</si>
  <si>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</si>
  <si>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</si>
  <si>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</si>
  <si>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</si>
  <si>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</si>
  <si>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</si>
  <si>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</si>
  <si>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</si>
  <si>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</si>
  <si>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</si>
  <si>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</si>
  <si>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</si>
  <si>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</si>
  <si>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</si>
  <si>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</si>
  <si>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</si>
  <si>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</si>
  <si>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</si>
  <si>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</si>
  <si>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</si>
  <si>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</si>
  <si>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</si>
  <si>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</si>
  <si>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</si>
  <si>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</si>
  <si>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</si>
  <si>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</si>
  <si>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</si>
  <si>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</si>
  <si>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</si>
  <si>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</si>
  <si>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</si>
  <si>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</si>
  <si>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</si>
  <si>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</si>
  <si>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</si>
  <si>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</si>
  <si>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</si>
  <si>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</si>
  <si>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</si>
  <si>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</si>
  <si>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</si>
  <si>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</si>
  <si>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</si>
  <si>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</si>
  <si>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</si>
  <si>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</si>
  <si>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</si>
  <si>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</si>
  <si>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</si>
  <si>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</si>
  <si>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</si>
  <si>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</si>
  <si>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</si>
  <si>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</si>
  <si>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</si>
  <si>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</si>
  <si>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</si>
  <si>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</si>
  <si>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</si>
  <si>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</si>
  <si>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</si>
  <si>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</si>
  <si>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</si>
  <si>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</si>
  <si>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</si>
  <si>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</si>
  <si>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</si>
  <si>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</si>
  <si>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</si>
  <si>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</si>
  <si>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</si>
  <si>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</si>
  <si>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</si>
  <si>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</si>
  <si>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</si>
  <si>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</si>
  <si>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</si>
  <si>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</si>
  <si>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</si>
  <si>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</si>
  <si>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</si>
  <si>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</si>
  <si>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</si>
  <si>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</si>
  <si>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</si>
  <si>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</si>
  <si>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</si>
  <si>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</si>
  <si>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</si>
  <si>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</si>
  <si>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</si>
  <si>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</si>
  <si>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</si>
  <si>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</si>
  <si>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</si>
  <si>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</si>
  <si>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</si>
  <si>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</si>
  <si>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</si>
  <si>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</si>
  <si>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</si>
  <si>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</si>
  <si>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</si>
  <si>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</si>
  <si>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</si>
  <si>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</si>
  <si>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</si>
  <si>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</si>
  <si>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</si>
  <si>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</si>
  <si>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</si>
  <si>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</si>
  <si>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</si>
  <si>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</si>
  <si>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</si>
  <si>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</si>
  <si>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</si>
  <si>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</si>
  <si>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</si>
  <si>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</si>
  <si>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</si>
  <si>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</si>
  <si>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</si>
  <si>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</si>
  <si>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</si>
  <si>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</si>
  <si>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</si>
  <si>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</si>
  <si>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</si>
  <si>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</si>
  <si>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</si>
  <si>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</si>
  <si>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</si>
  <si>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</si>
  <si>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</si>
  <si>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</si>
  <si>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</si>
  <si>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</si>
  <si>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</si>
  <si>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</si>
  <si>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</si>
  <si>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</si>
  <si>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</si>
  <si>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</si>
  <si>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</si>
  <si>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</si>
  <si>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</si>
  <si>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</si>
  <si>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</si>
  <si>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</si>
  <si>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</si>
  <si>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</si>
  <si>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</si>
  <si>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</si>
  <si>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</si>
  <si>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</si>
  <si>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</si>
  <si>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</si>
  <si>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</si>
  <si>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</si>
  <si>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</si>
  <si>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</si>
  <si>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</si>
  <si>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</si>
  <si>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</si>
  <si>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</si>
  <si>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</si>
  <si>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</si>
  <si>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</si>
  <si>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</si>
  <si>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</si>
  <si>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</si>
  <si>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</si>
  <si>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</si>
  <si>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</si>
  <si>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</si>
  <si>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</si>
  <si>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</si>
  <si>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</si>
  <si>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</si>
  <si>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</si>
  <si>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</si>
  <si>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</si>
  <si>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</si>
  <si>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</si>
  <si>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</si>
  <si>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</si>
  <si>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</si>
  <si>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</si>
  <si>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</si>
  <si>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</si>
  <si>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</si>
  <si>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</si>
  <si>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</si>
  <si>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</si>
  <si>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</si>
  <si>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</si>
  <si>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</si>
  <si>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</si>
  <si>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</si>
  <si>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</si>
  <si>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</si>
  <si>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</si>
  <si>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</si>
  <si>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</si>
  <si>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</si>
  <si>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</si>
  <si>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</si>
  <si>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</si>
  <si>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</si>
  <si>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</si>
  <si>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</si>
  <si>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</si>
  <si>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</si>
  <si>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</si>
  <si>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</si>
  <si>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</si>
  <si>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</si>
  <si>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</si>
  <si>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</si>
  <si>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</si>
  <si>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</si>
  <si>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</si>
  <si>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</si>
  <si>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</si>
  <si>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</si>
  <si>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</si>
  <si>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</si>
  <si>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</si>
  <si>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</si>
  <si>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</si>
  <si>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</si>
  <si>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</si>
  <si>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</si>
  <si>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</si>
  <si>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</si>
  <si>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</si>
  <si>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</si>
  <si>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</si>
  <si>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</si>
  <si>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</si>
  <si>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</si>
  <si>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</si>
  <si>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</si>
  <si>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</si>
  <si>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</si>
  <si>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</si>
  <si>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</si>
  <si>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</si>
  <si>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</si>
  <si>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</si>
  <si>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</si>
  <si>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</si>
  <si>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</si>
  <si>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</si>
  <si>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</si>
  <si>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</si>
  <si>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</si>
  <si>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</si>
  <si>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</si>
  <si>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</si>
  <si>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</si>
  <si>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</si>
  <si>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</si>
  <si>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</si>
  <si>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</si>
  <si>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</si>
  <si>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</si>
  <si>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</si>
  <si>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</si>
  <si>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</si>
  <si>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</si>
  <si>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</si>
  <si>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</si>
  <si>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</si>
  <si>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</si>
  <si>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</si>
  <si>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</si>
  <si>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</si>
  <si>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</si>
  <si>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</si>
  <si>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</si>
  <si>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</si>
  <si>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</si>
  <si>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</si>
  <si>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</si>
  <si>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</si>
  <si>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</si>
  <si>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</si>
  <si>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</si>
  <si>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</si>
  <si>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</si>
  <si>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</si>
  <si>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</si>
  <si>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</si>
  <si>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</si>
  <si>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</si>
  <si>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</si>
  <si>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</si>
  <si>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</si>
  <si>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</si>
  <si>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</si>
  <si>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</si>
  <si>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</si>
  <si>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</si>
  <si>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</si>
  <si>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</si>
  <si>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</si>
  <si>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</si>
  <si>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</si>
  <si>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</si>
  <si>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</si>
  <si>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</si>
  <si>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</si>
  <si>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</si>
  <si>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</si>
  <si>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</si>
  <si>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</si>
  <si>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</si>
  <si>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</si>
  <si>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</si>
  <si>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</si>
  <si>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</si>
  <si>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</si>
  <si>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</si>
  <si>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</si>
  <si>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</si>
  <si>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</si>
  <si>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</si>
  <si>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</si>
  <si>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</si>
  <si>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</si>
  <si>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</si>
  <si>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</si>
  <si>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</si>
  <si>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</si>
  <si>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</si>
  <si>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</si>
  <si>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</si>
  <si>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</si>
  <si>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</si>
  <si>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</si>
  <si>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</si>
  <si>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</si>
  <si>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</si>
  <si>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</si>
  <si>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</si>
  <si>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</si>
  <si>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</si>
  <si>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</si>
  <si>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</si>
  <si>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</si>
  <si>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</si>
  <si>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</si>
  <si>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</si>
  <si>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</si>
  <si>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</si>
  <si>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</si>
  <si>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</si>
  <si>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</si>
  <si>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</si>
  <si>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</si>
  <si>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</si>
  <si>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</si>
  <si>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</si>
  <si>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</si>
  <si>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</si>
  <si>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</si>
  <si>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</si>
  <si>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</si>
  <si>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</si>
  <si>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</si>
  <si>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</si>
  <si>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</si>
  <si>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</si>
  <si>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</si>
  <si>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</si>
  <si>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</si>
  <si>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</si>
  <si>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</si>
  <si>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</si>
  <si>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</si>
  <si>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</si>
  <si>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</si>
  <si>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</si>
  <si>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</si>
  <si>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</si>
  <si>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</si>
  <si>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</si>
  <si>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</si>
  <si>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</si>
  <si>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</si>
  <si>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</si>
  <si>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</si>
  <si>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</si>
  <si>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</si>
  <si>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</si>
  <si>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</si>
  <si>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</si>
  <si>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</si>
  <si>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</si>
  <si>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</si>
  <si>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</si>
  <si>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</si>
  <si>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</si>
  <si>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</si>
  <si>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</si>
  <si>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</si>
  <si>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</si>
  <si>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</si>
  <si>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</si>
  <si>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</si>
  <si>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</si>
  <si>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Sinclair &amp; Rush Ltd</t>
  </si>
  <si>
    <t>11-13 Spectrum West, 20/20 Maidstone Business Estate, Maidstone, ME16 0LL</t>
  </si>
  <si>
    <t>Daniel Purton</t>
  </si>
  <si>
    <t>dpurton@sinclair-rush.co.uk</t>
  </si>
  <si>
    <t>+44 (0) 1622 620222</t>
  </si>
  <si>
    <t>Mark Osborn</t>
  </si>
  <si>
    <t>Managing Director</t>
  </si>
  <si>
    <t>mosborn@sinclair-rush.co.uk</t>
  </si>
  <si>
    <t>+44 (0) 1622 620229</t>
  </si>
  <si>
    <t>https://www.sinclair-rush.co.uk/documents/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</si>
</sst>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77" fillId="45" borderId="56" xfId="492" applyFill="1" applyBorder="1" applyProtection="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inclair-rush.co.uk/documents/" TargetMode="External"/><Relationship Id="rId2" Type="http://schemas.openxmlformats.org/officeDocument/2006/relationships/hyperlink" Target="mailto:mosborn@sinclair-rush.co.uk" TargetMode="External"/><Relationship Id="rId1" Type="http://schemas.openxmlformats.org/officeDocument/2006/relationships/hyperlink" Target="mailto:dpurton@sinclair-rush.co.uk"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sinclair-rush.co.uk/documen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FF73409-7784-4FDA-BE36-157B3E0AEE83}"/>
    </customSheetView>
    <customSheetView guid="{4BDF1A28-30D5-449D-B20E-D6C97EF9FAE1}" showAutoFilter="1">
      <selection activeCell="C1" sqref="C1:D65536"/>
      <pageMargins left="0" right="0" top="0" bottom="0" header="0" footer="0"/>
      <pageSetup orientation="portrait"/>
      <autoFilter ref="B1:C1" xr:uid="{3FA33723-0D20-4DD0-8064-101E5D3631F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77" zoomScaleNormal="100" workbookViewId="0">
      <selection activeCell="D83" sqref="D83:E8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8"/>
      <c r="B1" s="369"/>
      <c r="C1" s="369"/>
      <c r="D1" s="369"/>
      <c r="E1" s="369"/>
      <c r="F1" s="369"/>
      <c r="G1" s="369"/>
      <c r="H1" s="369"/>
      <c r="I1" s="369"/>
      <c r="J1" s="369"/>
      <c r="K1" s="370"/>
      <c r="L1" s="103"/>
      <c r="P1" s="3"/>
      <c r="Q1" s="3"/>
      <c r="R1" s="3"/>
      <c r="S1" s="3"/>
      <c r="T1" s="3"/>
      <c r="U1" s="3"/>
      <c r="V1" s="3"/>
      <c r="W1" s="3"/>
      <c r="X1" s="3"/>
      <c r="Y1" s="3"/>
      <c r="Z1" s="3"/>
      <c r="AA1" s="3"/>
      <c r="AB1" s="3"/>
      <c r="AC1" s="3"/>
      <c r="AD1" s="3"/>
      <c r="AE1" s="3"/>
      <c r="AF1" s="3"/>
      <c r="AG1" s="3"/>
      <c r="AH1" s="3"/>
    </row>
    <row r="2" spans="1:34" ht="81.75" customHeight="1">
      <c r="A2" s="28"/>
      <c r="B2" s="304"/>
      <c r="C2" s="29"/>
      <c r="D2" s="371" t="str">
        <f ca="1">OFFSET(L!$C$1,MATCH("Declaration"&amp;ADDRESS(ROW(),COLUMN(),4),L!$A:$A,0)-1,SL,,)</f>
        <v>Extended Mineral Reporting Template (EMRT)</v>
      </c>
      <c r="E2" s="372"/>
      <c r="F2" s="372"/>
      <c r="G2" s="372"/>
      <c r="H2" s="372"/>
      <c r="I2" s="372"/>
      <c r="J2" s="37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9"/>
      <c r="F3" s="390"/>
      <c r="G3" s="390"/>
      <c r="H3" s="390"/>
      <c r="I3" s="390"/>
      <c r="J3" s="191" t="s">
        <v>12830</v>
      </c>
      <c r="K3" s="30"/>
      <c r="L3" s="103"/>
      <c r="P3" s="39">
        <f>MATCH($D$3,LN,0)</f>
        <v>1</v>
      </c>
    </row>
    <row r="4" spans="1:34" ht="16.2">
      <c r="A4" s="28"/>
      <c r="B4" s="377" t="str">
        <f ca="1">OFFSET(L!$C$1,MATCH("Declaration"&amp;ADDRESS(ROW(),COLUMN(),4),L!$A:$A,0)-1,SL,,)</f>
        <v>The purpose of this document is to collect sourcing information on cobalt or natural mica.</v>
      </c>
      <c r="C4" s="377"/>
      <c r="D4" s="377"/>
      <c r="E4" s="377"/>
      <c r="F4" s="377"/>
      <c r="G4" s="377"/>
      <c r="H4" s="377"/>
      <c r="I4" s="381" t="str">
        <f ca="1">OFFSET(L!$C$1,MATCH("Declaration"&amp;ADDRESS(ROW(),COLUMN(),4),L!$A:$A,0)-1,SL,,)</f>
        <v>Link to Terms &amp; Conditions</v>
      </c>
      <c r="J4" s="381"/>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7" t="str">
        <f ca="1">OFFSET(L!$C$1,MATCH("Declaration"&amp;ADDRESS(ROW(),COLUMN(),4),L!$A:$A,0)-1,SL,,)</f>
        <v>Mandatory fields are noted with an asterisk (*).  Consult the instructions tab for guidance on how to answer each question.</v>
      </c>
      <c r="C6" s="377"/>
      <c r="D6" s="377"/>
      <c r="E6" s="377"/>
      <c r="F6" s="377"/>
      <c r="G6" s="377"/>
      <c r="H6" s="377"/>
      <c r="I6" s="377"/>
      <c r="J6" s="377"/>
      <c r="K6" s="30"/>
      <c r="L6" s="105" t="s">
        <v>18</v>
      </c>
      <c r="P6" s="3"/>
      <c r="Q6" s="3"/>
      <c r="R6" s="3"/>
      <c r="S6" s="3"/>
      <c r="T6" s="3"/>
      <c r="U6" s="3"/>
      <c r="V6" s="3"/>
      <c r="W6" s="3"/>
      <c r="X6" s="3"/>
      <c r="Y6" s="3"/>
      <c r="Z6" s="3"/>
      <c r="AA6" s="3"/>
      <c r="AB6" s="3"/>
      <c r="AC6" s="3"/>
      <c r="AD6" s="3"/>
      <c r="AE6" s="3"/>
      <c r="AF6" s="3"/>
      <c r="AG6" s="3"/>
      <c r="AH6" s="3"/>
    </row>
    <row r="7" spans="1:34" ht="16.2">
      <c r="A7" s="28"/>
      <c r="B7" s="382" t="str">
        <f ca="1">OFFSET(L!$C$1,MATCH("Declaration"&amp;ADDRESS(ROW(),COLUMN(),4),L!$A:$A,0)-1,SL,,)</f>
        <v>Company Information</v>
      </c>
      <c r="C7" s="382"/>
      <c r="D7" s="382"/>
      <c r="E7" s="382"/>
      <c r="F7" s="382"/>
      <c r="G7" s="382"/>
      <c r="H7" s="382"/>
      <c r="I7" s="382"/>
      <c r="J7" s="38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74" t="s">
        <v>19202</v>
      </c>
      <c r="E8" s="375"/>
      <c r="F8" s="375"/>
      <c r="G8" s="375"/>
      <c r="H8" s="375"/>
      <c r="I8" s="375"/>
      <c r="J8" s="376"/>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8" t="s">
        <v>19</v>
      </c>
      <c r="E9" s="359"/>
      <c r="F9" s="359"/>
      <c r="G9" s="360"/>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3" t="str">
        <f ca="1">OFFSET(L!$C$1,MATCH("Declaration"&amp;ADDRESS(ROW(),COLUMN(),4)&amp;LEFT($D$9,1),L!$A:$A,0)-1,SL,,)</f>
        <v>Description of Scope:</v>
      </c>
      <c r="C10" s="113"/>
      <c r="D10" s="378"/>
      <c r="E10" s="379"/>
      <c r="F10" s="379"/>
      <c r="G10" s="379"/>
      <c r="H10" s="379"/>
      <c r="I10" s="379"/>
      <c r="J10" s="380"/>
      <c r="K10" s="30"/>
      <c r="L10" s="105"/>
      <c r="Q10" s="3"/>
      <c r="R10" s="3"/>
      <c r="S10" s="3"/>
      <c r="T10" s="3"/>
      <c r="U10" s="3"/>
      <c r="V10" s="3"/>
      <c r="W10" s="3"/>
      <c r="X10" s="3"/>
      <c r="Y10" s="3"/>
      <c r="Z10" s="3"/>
      <c r="AA10" s="3"/>
      <c r="AB10" s="3"/>
      <c r="AC10" s="3"/>
      <c r="AD10" s="3"/>
      <c r="AE10" s="3"/>
      <c r="AF10" s="3"/>
      <c r="AG10" s="3"/>
      <c r="AH10" s="3"/>
    </row>
    <row r="11" spans="1:34" ht="16.2">
      <c r="A11" s="32"/>
      <c r="B11" s="384"/>
      <c r="C11" s="113"/>
      <c r="D11" s="385" t="str">
        <f ca="1">IF(D9=Q9,OFFSET(L!$C$1,MATCH("Declaration"&amp;ADDRESS(ROW(),COLUMN(),4),L!$A:$A,0)-1,SL,,),"")</f>
        <v/>
      </c>
      <c r="E11" s="386"/>
      <c r="F11" s="386"/>
      <c r="G11" s="386"/>
      <c r="H11" s="386"/>
      <c r="I11" s="386"/>
      <c r="J11" s="38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4" t="s">
        <v>19203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93" t="s">
        <v>19205</v>
      </c>
      <c r="E16" s="394"/>
      <c r="F16" s="394"/>
      <c r="G16" s="394"/>
      <c r="H16" s="394"/>
      <c r="I16" s="394"/>
      <c r="J16" s="395"/>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93" t="s">
        <v>19209</v>
      </c>
      <c r="E20" s="394"/>
      <c r="F20" s="394"/>
      <c r="G20" s="394"/>
      <c r="H20" s="394"/>
      <c r="I20" s="394"/>
      <c r="J20" s="395"/>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4" t="s">
        <v>19210</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3">
        <v>45477</v>
      </c>
      <c r="E22" s="364"/>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7"/>
      <c r="E23" s="35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8" t="str">
        <f ca="1">OFFSET(L!$C$1,MATCH("Declaration"&amp;ADDRESS(ROW(),COLUMN(),4),L!$A:$A,0)-1,SL,,)</f>
        <v>Answer the following questions 1 - 7 based on the declaration scope indicated above</v>
      </c>
      <c r="C24" s="388"/>
      <c r="D24" s="388"/>
      <c r="E24" s="388"/>
      <c r="F24" s="388"/>
      <c r="G24" s="388"/>
      <c r="H24" s="388"/>
      <c r="I24" s="388"/>
      <c r="J24" s="38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51" t="str">
        <f ca="1">OFFSET(L!$C$1,MATCH("Declaration"&amp;ADDRESS(ROW(),COLUMN(),4),L!$A:$A,0)-1,SL,,)</f>
        <v>Answer</v>
      </c>
      <c r="E25" s="351"/>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27</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27</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1" t="s">
        <v>22</v>
      </c>
      <c r="E29" s="362"/>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3" t="str">
        <f ca="1">D25</f>
        <v>Answer</v>
      </c>
      <c r="E31" s="353"/>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3" t="str">
        <f ca="1">D25</f>
        <v>Answer</v>
      </c>
      <c r="E37" s="353"/>
      <c r="F37" s="15"/>
      <c r="G37" s="38" t="str">
        <f ca="1">G25</f>
        <v>Comments</v>
      </c>
      <c r="H37" s="367"/>
      <c r="I37" s="367"/>
      <c r="J37" s="367"/>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3" t="str">
        <f ca="1">D25</f>
        <v>Answer</v>
      </c>
      <c r="E43" s="353"/>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3" t="str">
        <f ca="1">D25</f>
        <v>Answer</v>
      </c>
      <c r="E49" s="353"/>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91"/>
      <c r="E50" s="392"/>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91"/>
      <c r="E51" s="392"/>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5"/>
      <c r="E52" s="366"/>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5"/>
      <c r="E53" s="366"/>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3" t="str">
        <f ca="1">D25</f>
        <v>Answer</v>
      </c>
      <c r="E55" s="353"/>
      <c r="F55" s="15"/>
      <c r="G55" s="38" t="str">
        <f ca="1">G25</f>
        <v>Comments</v>
      </c>
      <c r="H55" s="352"/>
      <c r="I55" s="352"/>
      <c r="J55" s="352"/>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9"/>
      <c r="E56" s="350"/>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3" t="str">
        <f ca="1">D25</f>
        <v>Answer</v>
      </c>
      <c r="E61" s="353"/>
      <c r="F61" s="15"/>
      <c r="G61" s="38" t="str">
        <f ca="1">G25</f>
        <v>Comments</v>
      </c>
      <c r="H61" s="352" t="str">
        <f>IF(Q69="(*)","Click here to enter smelter names","")</f>
        <v/>
      </c>
      <c r="I61" s="352"/>
      <c r="J61" s="352"/>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51" t="str">
        <f ca="1">D25</f>
        <v>Answer</v>
      </c>
      <c r="E68" s="351"/>
      <c r="F68" s="47"/>
      <c r="G68" s="351" t="str">
        <f ca="1">G25</f>
        <v>Comments</v>
      </c>
      <c r="H68" s="351" t="e">
        <f>HLOOKUP(SL,LT,$O68,0)</f>
        <v>#NAME?</v>
      </c>
      <c r="I68" s="35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40" t="s">
        <v>19211</v>
      </c>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3"/>
      <c r="H70" s="343"/>
      <c r="I70" s="343"/>
      <c r="J70" s="34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5" t="s">
        <v>19211</v>
      </c>
      <c r="H71" s="346"/>
      <c r="I71" s="346"/>
      <c r="J71" s="347"/>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8"/>
      <c r="H73" s="348"/>
      <c r="I73" s="348"/>
      <c r="J73" s="348"/>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1" t="s">
        <v>22</v>
      </c>
      <c r="E79" s="342"/>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3"/>
      <c r="H80" s="343"/>
      <c r="I80" s="343"/>
      <c r="J80" s="34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44"/>
      <c r="H82" s="344"/>
      <c r="I82" s="344"/>
      <c r="J82" s="34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6.8"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DED0500-206B-4961-9969-7291FFCC1B54}"/>
    <hyperlink ref="D20" r:id="rId2" xr:uid="{B262E988-66B9-4E1F-BD7A-4C10B0B1CB81}"/>
    <hyperlink ref="G69" r:id="rId3" xr:uid="{5ACDC025-5E10-4C1D-8891-D890CD41C469}"/>
    <hyperlink ref="G71" r:id="rId4" xr:uid="{F29F350D-0C56-4440-91C1-464E7801C170}"/>
  </hyperlinks>
  <pageMargins left="0.70866141732283505" right="0.70866141732283505" top="0.74803149606299202" bottom="0.74803149606299202" header="0.31496062992126" footer="0.31496062992126"/>
  <pageSetup scale="41" fitToHeight="0" orientation="portrait" r:id="rId5"/>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45"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tabSelected="1"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Sinclair &amp; Rush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Daniel Purton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dpurton@sinclair-rush.co.uk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 (0) 1622 620222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Mark Osborn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mosborn@sinclair-rush.co.uk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 (0) 1622 620229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45477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Not applicable for this declaration</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Not applicable for this declaration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https://www.sinclair-rush.co.uk/documents/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ht="13.2">
      <c r="A2" s="20"/>
      <c r="B2" s="110"/>
      <c r="C2" s="110"/>
      <c r="D2"/>
      <c r="E2" s="21"/>
    </row>
    <row r="3" spans="1:35" ht="13.2">
      <c r="A3" s="20"/>
      <c r="B3" s="110"/>
      <c r="C3" s="110"/>
      <c r="D3" s="110"/>
      <c r="E3" s="21"/>
    </row>
    <row r="4" spans="1:35" ht="15.75" customHeight="1">
      <c r="A4" s="20"/>
      <c r="B4" s="402" t="s">
        <v>50</v>
      </c>
      <c r="C4" s="402"/>
      <c r="D4" s="40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731988A-7E7F-4545-BC1A-DAA30AC198C6}"/>
    </customSheetView>
    <customSheetView guid="{4BDF1A28-30D5-449D-B20E-D6C97EF9FAE1}" showAutoFilter="1">
      <selection activeCell="C174" sqref="C174"/>
      <pageMargins left="0" right="0" top="0" bottom="0" header="0" footer="0"/>
      <pageSetup paperSize="9" orientation="portrait"/>
      <autoFilter ref="B1:N1" xr:uid="{91AF4793-C03B-4CF8-A135-F809A00D0967}"/>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Purton</cp:lastModifiedBy>
  <cp:revision/>
  <dcterms:created xsi:type="dcterms:W3CDTF">2010-06-21T21:00:23Z</dcterms:created>
  <dcterms:modified xsi:type="dcterms:W3CDTF">2024-07-04T08:34:04Z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